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Modèle!$B$24:$AJ$24</definedName>
    <definedName name="B.Sup1">Modèle!$B$25:$F$25</definedName>
    <definedName name="B.Sup2">Modèle!$AF$25:$AJ$25</definedName>
    <definedName name="cij">Modèle!$B$10:$AJ$10</definedName>
    <definedName name="MG">Modèle!$AK$13:$AK$22</definedName>
    <definedName name="solver_adj" localSheetId="1" hidden="1">Modèle!$B$27:$AJ$27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10000</definedName>
    <definedName name="solver_lhs1" localSheetId="1" hidden="1">Modèle!$AK$13:$AK$22</definedName>
    <definedName name="solver_lhs2" localSheetId="1" hidden="1">Modèle!$B$27:$AJ$27</definedName>
    <definedName name="solver_lhs3" localSheetId="1" hidden="1">Modèle!$B$27:$F$27</definedName>
    <definedName name="solver_lhs4" localSheetId="1" hidden="1">Modèle!$AF$27:$AJ$27</definedName>
    <definedName name="solver_lin" localSheetId="1" hidden="1">1</definedName>
    <definedName name="solver_mip" localSheetId="1" hidden="1">1000</definedName>
    <definedName name="solver_mni" localSheetId="1" hidden="1">3600</definedName>
    <definedName name="solver_mrt" localSheetId="1" hidden="1">0.6</definedName>
    <definedName name="solver_msl" localSheetId="1" hidden="1">1</definedName>
    <definedName name="solver_neg" localSheetId="1" hidden="1">1</definedName>
    <definedName name="solver_nod" localSheetId="1" hidden="1">10000</definedName>
    <definedName name="solver_num" localSheetId="1" hidden="1">4</definedName>
    <definedName name="solver_nwt" localSheetId="1" hidden="1">1</definedName>
    <definedName name="solver_opt" localSheetId="1" hidden="1">Modèle!$AK$10</definedName>
    <definedName name="solver_pre" localSheetId="1" hidden="1">0.000001</definedName>
    <definedName name="solver_rbv" localSheetId="1" hidden="1">2</definedName>
    <definedName name="solver_rel1" localSheetId="1" hidden="1">2</definedName>
    <definedName name="solver_rel2" localSheetId="1" hidden="1">3</definedName>
    <definedName name="solver_rel3" localSheetId="1" hidden="1">1</definedName>
    <definedName name="solver_rel4" localSheetId="1" hidden="1">1</definedName>
    <definedName name="solver_rhs1" localSheetId="1" hidden="1">0</definedName>
    <definedName name="solver_rhs2" localSheetId="1" hidden="1">B.Inf</definedName>
    <definedName name="solver_rhs3" localSheetId="1" hidden="1">B.Sup1</definedName>
    <definedName name="solver_rhs4" localSheetId="1" hidden="1">B.Sup2</definedName>
    <definedName name="solver_rlx" localSheetId="1" hidden="1">2</definedName>
    <definedName name="solver_rsd" localSheetId="1" hidden="1">0</definedName>
    <definedName name="solver_scl" localSheetId="1" hidden="1">0</definedName>
    <definedName name="solver_sho" localSheetId="1" hidden="1">2</definedName>
    <definedName name="solver_ssz" localSheetId="1" hidden="1">500</definedName>
    <definedName name="solver_tim" localSheetId="1" hidden="1">10000</definedName>
    <definedName name="solver_tol" localSheetId="1" hidden="1">0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Modèle!$B$27:$AJ$27</definedName>
    <definedName name="z">Modèle!$AK$10</definedName>
  </definedNames>
  <calcPr calcId="152511" calcOnSave="0"/>
</workbook>
</file>

<file path=xl/calcChain.xml><?xml version="1.0" encoding="utf-8"?>
<calcChain xmlns="http://schemas.openxmlformats.org/spreadsheetml/2006/main">
  <c r="I49" i="4" l="1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I50" i="4" s="1"/>
  <c r="H15" i="4"/>
  <c r="AK22" i="5"/>
  <c r="AK21" i="5"/>
  <c r="AK20" i="5"/>
  <c r="AK19" i="5"/>
  <c r="AK18" i="5"/>
  <c r="AK17" i="5"/>
  <c r="AK16" i="5"/>
  <c r="AK15" i="5"/>
  <c r="AK14" i="5"/>
  <c r="AK13" i="5"/>
  <c r="AK10" i="5"/>
  <c r="AH6" i="4"/>
</calcChain>
</file>

<file path=xl/sharedStrings.xml><?xml version="1.0" encoding="utf-8"?>
<sst xmlns="http://schemas.openxmlformats.org/spreadsheetml/2006/main" count="281" uniqueCount="91">
  <si>
    <t>Paramètres :</t>
  </si>
  <si>
    <t>Titre du problème :</t>
  </si>
  <si>
    <t>Problème de réseau</t>
  </si>
  <si>
    <t>Appuyer sur la touche "Enter" pour valider une entrée</t>
  </si>
  <si>
    <t>Nombre d'arcs :</t>
  </si>
  <si>
    <t>Problème de max (profit) ou de min (coût) :</t>
  </si>
  <si>
    <t>Nombre de sommets  :</t>
  </si>
  <si>
    <t>5.3.2  Le problème d’affectation</t>
  </si>
  <si>
    <t>Données concernant les arcs</t>
  </si>
  <si>
    <t>Solution optimale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</si>
  <si>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</si>
  <si>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</si>
  <si>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</si>
  <si>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</si>
  <si>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</si>
  <si>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</si>
  <si>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</si>
  <si>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</si>
  <si>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</si>
  <si>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 xml:space="preserve">z*  = </t>
  </si>
  <si>
    <t>.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</si>
  <si>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</si>
  <si>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</si>
  <si>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</si>
  <si>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</si>
  <si>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</si>
  <si>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</si>
  <si>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</si>
  <si>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</si>
  <si>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</si>
  <si>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</si>
  <si>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</si>
  <si>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</si>
  <si>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</si>
  <si>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</si>
  <si>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</si>
  <si>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</si>
  <si>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</si>
  <si>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</si>
  <si>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</si>
  <si>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</si>
  <si>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</si>
  <si>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</si>
  <si>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</si>
  <si>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</si>
  <si>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</si>
  <si>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</si>
  <si>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</si>
  <si>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</si>
  <si>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</si>
  <si>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</si>
  <si>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</si>
  <si>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</si>
  <si>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>Arc 33</t>
  </si>
  <si>
    <t>Arc 34</t>
  </si>
  <si>
    <t>Arc 35</t>
  </si>
  <si>
    <t>E1</t>
  </si>
  <si>
    <t>E2</t>
  </si>
  <si>
    <t>E3</t>
  </si>
  <si>
    <t>E4</t>
  </si>
  <si>
    <t>E5</t>
  </si>
  <si>
    <t>T1</t>
  </si>
  <si>
    <t>T2</t>
  </si>
  <si>
    <t>T3</t>
  </si>
  <si>
    <t>T4</t>
  </si>
  <si>
    <t>T5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</si>
  <si>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</si>
  <si>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</si>
  <si>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Times New Roman"/>
        <family val="1"/>
      </rPr>
      <t>i --&gt; j         i</t>
    </r>
  </si>
  <si>
    <t>j</t>
  </si>
  <si>
    <r>
      <t xml:space="preserve">Coefficients </t>
    </r>
    <r>
      <rPr>
        <b/>
        <i/>
        <sz val="9"/>
        <rFont val="Times New Roman"/>
        <family val="1"/>
      </rPr>
      <t>c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</si>
  <si>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</si>
  <si>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</si>
  <si>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</si>
  <si>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</si>
  <si>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</si>
  <si>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E1</t>
  </si>
  <si>
    <t>=</t>
  </si>
  <si>
    <t>Sommet E2</t>
  </si>
  <si>
    <t>Sommet E3</t>
  </si>
  <si>
    <t>Sommet E4</t>
  </si>
  <si>
    <t>Sommet E5</t>
  </si>
  <si>
    <t>Sommet T1</t>
  </si>
  <si>
    <t>Sommet T2</t>
  </si>
  <si>
    <t>Sommet T3</t>
  </si>
  <si>
    <t>Sommet T4</t>
  </si>
  <si>
    <t>Sommet T5</t>
  </si>
  <si>
    <r>
      <t xml:space="preserve">Bornes sur le flot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</si>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</sst>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39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8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24" xfId="0" applyFont="1" applyBorder="1"/>
    <xf numFmtId="0" fontId="3" fillId="4" borderId="24" xfId="0" applyFont="1" applyFill="1" applyBorder="1"/>
    <xf numFmtId="0" fontId="3" fillId="4" borderId="39" xfId="0" applyFont="1" applyFill="1" applyBorder="1"/>
    <xf numFmtId="0" fontId="3" fillId="4" borderId="39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43" xfId="0" applyFont="1" applyFill="1" applyBorder="1"/>
    <xf numFmtId="0" fontId="4" fillId="4" borderId="45" xfId="0" applyFont="1" applyFill="1" applyBorder="1"/>
    <xf numFmtId="0" fontId="4" fillId="4" borderId="46" xfId="0" applyFont="1" applyFill="1" applyBorder="1"/>
    <xf numFmtId="0" fontId="4" fillId="0" borderId="45" xfId="0" applyFont="1" applyBorder="1"/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4" borderId="0" xfId="0" applyFont="1" applyFill="1" applyBorder="1"/>
    <xf numFmtId="0" fontId="4" fillId="4" borderId="47" xfId="0" applyFont="1" applyFill="1" applyBorder="1"/>
    <xf numFmtId="0" fontId="4" fillId="0" borderId="41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4" borderId="23" xfId="0" applyFont="1" applyFill="1" applyBorder="1"/>
    <xf numFmtId="0" fontId="4" fillId="4" borderId="39" xfId="0" applyFont="1" applyFill="1" applyBorder="1"/>
    <xf numFmtId="0" fontId="4" fillId="4" borderId="44" xfId="0" applyFont="1" applyFill="1" applyBorder="1"/>
    <xf numFmtId="0" fontId="4" fillId="4" borderId="38" xfId="0" applyFont="1" applyFill="1" applyBorder="1"/>
    <xf numFmtId="0" fontId="4" fillId="4" borderId="41" xfId="0" applyFont="1" applyFill="1" applyBorder="1"/>
    <xf numFmtId="0" fontId="9" fillId="5" borderId="21" xfId="0" applyFont="1" applyFill="1" applyBorder="1" applyAlignment="1">
      <alignment horizontal="center"/>
    </xf>
    <xf numFmtId="1" fontId="4" fillId="6" borderId="24" xfId="0" applyNumberFormat="1" applyFont="1" applyFill="1" applyBorder="1" applyAlignment="1">
      <alignment horizontal="center"/>
    </xf>
    <xf numFmtId="1" fontId="4" fillId="6" borderId="42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19050</xdr:rowOff>
        </xdr:from>
        <xdr:to>
          <xdr:col>2</xdr:col>
          <xdr:colOff>581025</xdr:colOff>
          <xdr:row>52</xdr:row>
          <xdr:rowOff>47625</xdr:rowOff>
        </xdr:to>
        <xdr:sp macro="" textlink="">
          <xdr:nvSpPr>
            <xdr:cNvPr id="4102" name="cmdConstruction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19050</xdr:rowOff>
        </xdr:from>
        <xdr:to>
          <xdr:col>7</xdr:col>
          <xdr:colOff>219075</xdr:colOff>
          <xdr:row>52</xdr:row>
          <xdr:rowOff>47625</xdr:rowOff>
        </xdr:to>
        <xdr:sp macro="" textlink="">
          <xdr:nvSpPr>
            <xdr:cNvPr id="4272" name="cmdResolution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H1000"/>
  <sheetViews>
    <sheetView tabSelected="1" topLeftCell="A2" zoomScaleNormal="80" workbookViewId="0">
      <selection activeCell="I52" sqref="I52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34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34" ht="13.5" customHeight="1" x14ac:dyDescent="0.2"/>
    <row r="3" spans="1:34" ht="13.5" customHeight="1" x14ac:dyDescent="0.2">
      <c r="B3" s="6"/>
      <c r="C3" s="6"/>
      <c r="D3" s="6"/>
      <c r="E3" s="7" t="s">
        <v>3</v>
      </c>
      <c r="I3" s="6"/>
      <c r="J3" s="1"/>
    </row>
    <row r="4" spans="1:34" ht="13.5" customHeight="1" x14ac:dyDescent="0.2">
      <c r="B4" s="8"/>
      <c r="C4" s="6"/>
      <c r="D4" s="6"/>
      <c r="I4" s="6"/>
    </row>
    <row r="5" spans="1:34" ht="13.5" customHeight="1" x14ac:dyDescent="0.2">
      <c r="A5" s="9" t="s">
        <v>0</v>
      </c>
      <c r="C5" s="10" t="s">
        <v>1</v>
      </c>
      <c r="E5" s="82" t="s">
        <v>7</v>
      </c>
      <c r="F5" s="83"/>
      <c r="G5" s="83"/>
      <c r="H5" s="83"/>
      <c r="I5" s="84"/>
    </row>
    <row r="6" spans="1:34" ht="13.5" customHeight="1" x14ac:dyDescent="0.2">
      <c r="C6" s="10"/>
      <c r="AH6" s="4" t="str">
        <f>UPPER(AF6)</f>
        <v/>
      </c>
    </row>
    <row r="7" spans="1:34" ht="13.5" customHeight="1" x14ac:dyDescent="0.2">
      <c r="C7" s="4" t="s">
        <v>6</v>
      </c>
      <c r="I7" s="11">
        <v>10</v>
      </c>
      <c r="AH7" s="13"/>
    </row>
    <row r="8" spans="1:34" ht="13.5" customHeight="1" x14ac:dyDescent="0.2">
      <c r="C8" s="4" t="s">
        <v>4</v>
      </c>
      <c r="I8" s="11">
        <v>35</v>
      </c>
    </row>
    <row r="9" spans="1:34" ht="13.5" customHeight="1" x14ac:dyDescent="0.2">
      <c r="B9" s="12"/>
      <c r="C9" s="4" t="s">
        <v>5</v>
      </c>
    </row>
    <row r="10" spans="1:34" ht="13.5" customHeight="1" x14ac:dyDescent="0.2"/>
    <row r="11" spans="1:34" ht="13.5" customHeight="1" x14ac:dyDescent="0.2"/>
    <row r="12" spans="1:34" ht="13.5" customHeight="1" thickBot="1" x14ac:dyDescent="0.25"/>
    <row r="13" spans="1:34" s="4" customFormat="1" ht="13.5" customHeight="1" thickTop="1" thickBot="1" x14ac:dyDescent="0.25">
      <c r="A13" s="85" t="s">
        <v>8</v>
      </c>
      <c r="B13" s="86"/>
      <c r="C13" s="86"/>
      <c r="D13" s="86"/>
      <c r="E13" s="86"/>
      <c r="F13" s="86"/>
      <c r="G13" s="87"/>
      <c r="H13" s="88" t="s">
        <v>9</v>
      </c>
      <c r="I13" s="89"/>
    </row>
    <row r="14" spans="1:34" s="4" customFormat="1" ht="13.5" customHeight="1" thickBot="1" x14ac:dyDescent="0.25">
      <c r="A14" s="36" t="s">
        <v>10</v>
      </c>
      <c r="B14" s="31" t="s">
        <v>11</v>
      </c>
      <c r="C14" s="22" t="s">
        <v>12</v>
      </c>
      <c r="D14" s="23" t="s">
        <v>13</v>
      </c>
      <c r="E14" s="23" t="s">
        <v>14</v>
      </c>
      <c r="F14" s="23" t="s">
        <v>15</v>
      </c>
      <c r="G14" s="24" t="s">
        <v>16</v>
      </c>
      <c r="H14" s="29" t="s">
        <v>17</v>
      </c>
      <c r="I14" s="28" t="s">
        <v>18</v>
      </c>
    </row>
    <row r="15" spans="1:34" s="4" customFormat="1" ht="13.5" customHeight="1" thickBot="1" x14ac:dyDescent="0.25">
      <c r="A15" s="37">
        <v>1</v>
      </c>
      <c r="B15" s="32" t="s">
        <v>21</v>
      </c>
      <c r="C15" s="20" t="s">
        <v>20</v>
      </c>
      <c r="D15" s="21" t="s">
        <v>56</v>
      </c>
      <c r="E15" s="21">
        <v>0</v>
      </c>
      <c r="F15" s="21">
        <v>1</v>
      </c>
      <c r="G15" s="25">
        <v>1</v>
      </c>
      <c r="H15" s="77">
        <f>Modèle!B27</f>
        <v>1</v>
      </c>
      <c r="I15" s="78">
        <f t="shared" ref="I15:I49" si="0">E15*H15</f>
        <v>0</v>
      </c>
    </row>
    <row r="16" spans="1:34" s="4" customFormat="1" ht="13.5" customHeight="1" thickBot="1" x14ac:dyDescent="0.25">
      <c r="A16" s="15">
        <v>2</v>
      </c>
      <c r="B16" s="33" t="s">
        <v>22</v>
      </c>
      <c r="C16" s="19" t="s">
        <v>20</v>
      </c>
      <c r="D16" s="17" t="s">
        <v>57</v>
      </c>
      <c r="E16" s="17">
        <v>0</v>
      </c>
      <c r="F16" s="17">
        <v>1</v>
      </c>
      <c r="G16" s="26">
        <v>1</v>
      </c>
      <c r="H16" s="77">
        <f>Modèle!C27</f>
        <v>1</v>
      </c>
      <c r="I16" s="78">
        <f t="shared" si="0"/>
        <v>0</v>
      </c>
    </row>
    <row r="17" spans="1:9" s="4" customFormat="1" ht="13.5" customHeight="1" thickBot="1" x14ac:dyDescent="0.25">
      <c r="A17" s="15">
        <v>3</v>
      </c>
      <c r="B17" s="33" t="s">
        <v>23</v>
      </c>
      <c r="C17" s="19" t="s">
        <v>20</v>
      </c>
      <c r="D17" s="17" t="s">
        <v>58</v>
      </c>
      <c r="E17" s="17">
        <v>0</v>
      </c>
      <c r="F17" s="17">
        <v>1</v>
      </c>
      <c r="G17" s="26">
        <v>1</v>
      </c>
      <c r="H17" s="77">
        <f>Modèle!D27</f>
        <v>1</v>
      </c>
      <c r="I17" s="78">
        <f t="shared" si="0"/>
        <v>0</v>
      </c>
    </row>
    <row r="18" spans="1:9" s="4" customFormat="1" ht="13.5" customHeight="1" thickBot="1" x14ac:dyDescent="0.25">
      <c r="A18" s="15">
        <v>4</v>
      </c>
      <c r="B18" s="33" t="s">
        <v>24</v>
      </c>
      <c r="C18" s="19" t="s">
        <v>20</v>
      </c>
      <c r="D18" s="17" t="s">
        <v>59</v>
      </c>
      <c r="E18" s="17">
        <v>0</v>
      </c>
      <c r="F18" s="17">
        <v>1</v>
      </c>
      <c r="G18" s="26">
        <v>1</v>
      </c>
      <c r="H18" s="77">
        <f>Modèle!E27</f>
        <v>1</v>
      </c>
      <c r="I18" s="78">
        <f t="shared" si="0"/>
        <v>0</v>
      </c>
    </row>
    <row r="19" spans="1:9" s="4" customFormat="1" ht="13.5" customHeight="1" thickBot="1" x14ac:dyDescent="0.25">
      <c r="A19" s="15">
        <v>5</v>
      </c>
      <c r="B19" s="33" t="s">
        <v>25</v>
      </c>
      <c r="C19" s="19" t="s">
        <v>20</v>
      </c>
      <c r="D19" s="17" t="s">
        <v>60</v>
      </c>
      <c r="E19" s="17">
        <v>0</v>
      </c>
      <c r="F19" s="17">
        <v>1</v>
      </c>
      <c r="G19" s="26">
        <v>1</v>
      </c>
      <c r="H19" s="77">
        <f>Modèle!F27</f>
        <v>1</v>
      </c>
      <c r="I19" s="78">
        <f t="shared" si="0"/>
        <v>0</v>
      </c>
    </row>
    <row r="20" spans="1:9" s="4" customFormat="1" ht="13.5" customHeight="1" thickBot="1" x14ac:dyDescent="0.25">
      <c r="A20" s="15">
        <v>6</v>
      </c>
      <c r="B20" s="33" t="s">
        <v>26</v>
      </c>
      <c r="C20" s="19" t="s">
        <v>56</v>
      </c>
      <c r="D20" s="17" t="s">
        <v>61</v>
      </c>
      <c r="E20" s="17">
        <v>11</v>
      </c>
      <c r="F20" s="17">
        <v>0</v>
      </c>
      <c r="G20" s="26" t="s">
        <v>20</v>
      </c>
      <c r="H20" s="77">
        <f>Modèle!G27</f>
        <v>0</v>
      </c>
      <c r="I20" s="78">
        <f t="shared" si="0"/>
        <v>0</v>
      </c>
    </row>
    <row r="21" spans="1:9" s="4" customFormat="1" ht="13.5" customHeight="1" thickBot="1" x14ac:dyDescent="0.25">
      <c r="A21" s="15">
        <v>7</v>
      </c>
      <c r="B21" s="33" t="s">
        <v>27</v>
      </c>
      <c r="C21" s="19" t="s">
        <v>56</v>
      </c>
      <c r="D21" s="17" t="s">
        <v>62</v>
      </c>
      <c r="E21" s="17">
        <v>3</v>
      </c>
      <c r="F21" s="17">
        <v>0</v>
      </c>
      <c r="G21" s="26" t="s">
        <v>20</v>
      </c>
      <c r="H21" s="77">
        <f>Modèle!H27</f>
        <v>1</v>
      </c>
      <c r="I21" s="78">
        <f t="shared" si="0"/>
        <v>3</v>
      </c>
    </row>
    <row r="22" spans="1:9" s="4" customFormat="1" ht="13.5" customHeight="1" thickBot="1" x14ac:dyDescent="0.25">
      <c r="A22" s="15">
        <v>8</v>
      </c>
      <c r="B22" s="33" t="s">
        <v>28</v>
      </c>
      <c r="C22" s="19" t="s">
        <v>56</v>
      </c>
      <c r="D22" s="17" t="s">
        <v>63</v>
      </c>
      <c r="E22" s="17">
        <v>16</v>
      </c>
      <c r="F22" s="17">
        <v>0</v>
      </c>
      <c r="G22" s="26" t="s">
        <v>20</v>
      </c>
      <c r="H22" s="77">
        <f>Modèle!I27</f>
        <v>0</v>
      </c>
      <c r="I22" s="78">
        <f t="shared" si="0"/>
        <v>0</v>
      </c>
    </row>
    <row r="23" spans="1:9" s="4" customFormat="1" ht="13.5" customHeight="1" thickBot="1" x14ac:dyDescent="0.25">
      <c r="A23" s="15">
        <v>9</v>
      </c>
      <c r="B23" s="33" t="s">
        <v>29</v>
      </c>
      <c r="C23" s="19" t="s">
        <v>56</v>
      </c>
      <c r="D23" s="17" t="s">
        <v>64</v>
      </c>
      <c r="E23" s="17">
        <v>8</v>
      </c>
      <c r="F23" s="17">
        <v>0</v>
      </c>
      <c r="G23" s="26" t="s">
        <v>20</v>
      </c>
      <c r="H23" s="77">
        <f>Modèle!J27</f>
        <v>0</v>
      </c>
      <c r="I23" s="78">
        <f t="shared" si="0"/>
        <v>0</v>
      </c>
    </row>
    <row r="24" spans="1:9" s="4" customFormat="1" ht="13.5" customHeight="1" thickBot="1" x14ac:dyDescent="0.25">
      <c r="A24" s="15">
        <v>10</v>
      </c>
      <c r="B24" s="33" t="s">
        <v>30</v>
      </c>
      <c r="C24" s="19" t="s">
        <v>56</v>
      </c>
      <c r="D24" s="17" t="s">
        <v>65</v>
      </c>
      <c r="E24" s="17">
        <v>9</v>
      </c>
      <c r="F24" s="17">
        <v>0</v>
      </c>
      <c r="G24" s="26" t="s">
        <v>20</v>
      </c>
      <c r="H24" s="77">
        <f>Modèle!K27</f>
        <v>0</v>
      </c>
      <c r="I24" s="78">
        <f t="shared" si="0"/>
        <v>0</v>
      </c>
    </row>
    <row r="25" spans="1:9" s="4" customFormat="1" ht="13.5" customHeight="1" thickBot="1" x14ac:dyDescent="0.25">
      <c r="A25" s="15">
        <v>11</v>
      </c>
      <c r="B25" s="33" t="s">
        <v>31</v>
      </c>
      <c r="C25" s="19" t="s">
        <v>57</v>
      </c>
      <c r="D25" s="17" t="s">
        <v>61</v>
      </c>
      <c r="E25" s="17">
        <v>5</v>
      </c>
      <c r="F25" s="17">
        <v>0</v>
      </c>
      <c r="G25" s="26" t="s">
        <v>20</v>
      </c>
      <c r="H25" s="77">
        <f>Modèle!L27</f>
        <v>0</v>
      </c>
      <c r="I25" s="78">
        <f t="shared" si="0"/>
        <v>0</v>
      </c>
    </row>
    <row r="26" spans="1:9" s="4" customFormat="1" ht="13.5" customHeight="1" thickBot="1" x14ac:dyDescent="0.25">
      <c r="A26" s="15">
        <v>12</v>
      </c>
      <c r="B26" s="33" t="s">
        <v>32</v>
      </c>
      <c r="C26" s="19" t="s">
        <v>57</v>
      </c>
      <c r="D26" s="17" t="s">
        <v>62</v>
      </c>
      <c r="E26" s="17">
        <v>2</v>
      </c>
      <c r="F26" s="17">
        <v>0</v>
      </c>
      <c r="G26" s="26" t="s">
        <v>20</v>
      </c>
      <c r="H26" s="77">
        <f>Modèle!M27</f>
        <v>0</v>
      </c>
      <c r="I26" s="78">
        <f t="shared" si="0"/>
        <v>0</v>
      </c>
    </row>
    <row r="27" spans="1:9" s="4" customFormat="1" ht="13.5" customHeight="1" thickBot="1" x14ac:dyDescent="0.25">
      <c r="A27" s="15">
        <v>13</v>
      </c>
      <c r="B27" s="33" t="s">
        <v>33</v>
      </c>
      <c r="C27" s="19" t="s">
        <v>57</v>
      </c>
      <c r="D27" s="17" t="s">
        <v>63</v>
      </c>
      <c r="E27" s="17">
        <v>7</v>
      </c>
      <c r="F27" s="17">
        <v>0</v>
      </c>
      <c r="G27" s="26" t="s">
        <v>20</v>
      </c>
      <c r="H27" s="77">
        <f>Modèle!N27</f>
        <v>0</v>
      </c>
      <c r="I27" s="78">
        <f t="shared" si="0"/>
        <v>0</v>
      </c>
    </row>
    <row r="28" spans="1:9" s="4" customFormat="1" ht="13.5" customHeight="1" thickBot="1" x14ac:dyDescent="0.25">
      <c r="A28" s="15">
        <v>14</v>
      </c>
      <c r="B28" s="33" t="s">
        <v>34</v>
      </c>
      <c r="C28" s="19" t="s">
        <v>57</v>
      </c>
      <c r="D28" s="17" t="s">
        <v>64</v>
      </c>
      <c r="E28" s="17">
        <v>1</v>
      </c>
      <c r="F28" s="17">
        <v>0</v>
      </c>
      <c r="G28" s="26" t="s">
        <v>20</v>
      </c>
      <c r="H28" s="77">
        <f>Modèle!O27</f>
        <v>1</v>
      </c>
      <c r="I28" s="78">
        <f t="shared" si="0"/>
        <v>1</v>
      </c>
    </row>
    <row r="29" spans="1:9" s="4" customFormat="1" ht="13.5" customHeight="1" thickBot="1" x14ac:dyDescent="0.25">
      <c r="A29" s="15">
        <v>15</v>
      </c>
      <c r="B29" s="33" t="s">
        <v>35</v>
      </c>
      <c r="C29" s="19" t="s">
        <v>57</v>
      </c>
      <c r="D29" s="17" t="s">
        <v>65</v>
      </c>
      <c r="E29" s="17">
        <v>6</v>
      </c>
      <c r="F29" s="17">
        <v>0</v>
      </c>
      <c r="G29" s="26" t="s">
        <v>20</v>
      </c>
      <c r="H29" s="77">
        <f>Modèle!P27</f>
        <v>0</v>
      </c>
      <c r="I29" s="78">
        <f t="shared" si="0"/>
        <v>0</v>
      </c>
    </row>
    <row r="30" spans="1:9" s="4" customFormat="1" ht="13.5" customHeight="1" thickBot="1" x14ac:dyDescent="0.25">
      <c r="A30" s="15">
        <v>16</v>
      </c>
      <c r="B30" s="33" t="s">
        <v>36</v>
      </c>
      <c r="C30" s="19" t="s">
        <v>58</v>
      </c>
      <c r="D30" s="17" t="s">
        <v>61</v>
      </c>
      <c r="E30" s="17">
        <v>4</v>
      </c>
      <c r="F30" s="17">
        <v>0</v>
      </c>
      <c r="G30" s="26" t="s">
        <v>20</v>
      </c>
      <c r="H30" s="77">
        <f>Modèle!Q27</f>
        <v>1</v>
      </c>
      <c r="I30" s="78">
        <f t="shared" si="0"/>
        <v>4</v>
      </c>
    </row>
    <row r="31" spans="1:9" s="4" customFormat="1" ht="13.5" customHeight="1" thickBot="1" x14ac:dyDescent="0.25">
      <c r="A31" s="15">
        <v>17</v>
      </c>
      <c r="B31" s="33" t="s">
        <v>37</v>
      </c>
      <c r="C31" s="19" t="s">
        <v>58</v>
      </c>
      <c r="D31" s="17" t="s">
        <v>62</v>
      </c>
      <c r="E31" s="17">
        <v>1</v>
      </c>
      <c r="F31" s="17">
        <v>0</v>
      </c>
      <c r="G31" s="26" t="s">
        <v>20</v>
      </c>
      <c r="H31" s="77">
        <f>Modèle!R27</f>
        <v>0</v>
      </c>
      <c r="I31" s="78">
        <f t="shared" si="0"/>
        <v>0</v>
      </c>
    </row>
    <row r="32" spans="1:9" s="4" customFormat="1" ht="13.5" customHeight="1" thickBot="1" x14ac:dyDescent="0.25">
      <c r="A32" s="15">
        <v>18</v>
      </c>
      <c r="B32" s="33" t="s">
        <v>38</v>
      </c>
      <c r="C32" s="19" t="s">
        <v>58</v>
      </c>
      <c r="D32" s="17" t="s">
        <v>63</v>
      </c>
      <c r="E32" s="17">
        <v>9</v>
      </c>
      <c r="F32" s="17">
        <v>0</v>
      </c>
      <c r="G32" s="26" t="s">
        <v>20</v>
      </c>
      <c r="H32" s="77">
        <f>Modèle!S27</f>
        <v>0</v>
      </c>
      <c r="I32" s="78">
        <f t="shared" si="0"/>
        <v>0</v>
      </c>
    </row>
    <row r="33" spans="1:9" s="4" customFormat="1" ht="13.5" customHeight="1" thickBot="1" x14ac:dyDescent="0.25">
      <c r="A33" s="15">
        <v>19</v>
      </c>
      <c r="B33" s="33" t="s">
        <v>39</v>
      </c>
      <c r="C33" s="19" t="s">
        <v>58</v>
      </c>
      <c r="D33" s="17" t="s">
        <v>64</v>
      </c>
      <c r="E33" s="17">
        <v>4</v>
      </c>
      <c r="F33" s="17">
        <v>0</v>
      </c>
      <c r="G33" s="26" t="s">
        <v>20</v>
      </c>
      <c r="H33" s="77">
        <f>Modèle!T27</f>
        <v>0</v>
      </c>
      <c r="I33" s="78">
        <f t="shared" si="0"/>
        <v>0</v>
      </c>
    </row>
    <row r="34" spans="1:9" s="4" customFormat="1" ht="13.5" customHeight="1" thickBot="1" x14ac:dyDescent="0.25">
      <c r="A34" s="15">
        <v>20</v>
      </c>
      <c r="B34" s="33" t="s">
        <v>40</v>
      </c>
      <c r="C34" s="19" t="s">
        <v>58</v>
      </c>
      <c r="D34" s="17" t="s">
        <v>65</v>
      </c>
      <c r="E34" s="17">
        <v>8</v>
      </c>
      <c r="F34" s="17">
        <v>0</v>
      </c>
      <c r="G34" s="26" t="s">
        <v>20</v>
      </c>
      <c r="H34" s="77">
        <f>Modèle!U27</f>
        <v>0</v>
      </c>
      <c r="I34" s="78">
        <f t="shared" si="0"/>
        <v>0</v>
      </c>
    </row>
    <row r="35" spans="1:9" s="4" customFormat="1" ht="13.5" customHeight="1" thickBot="1" x14ac:dyDescent="0.25">
      <c r="A35" s="15">
        <v>21</v>
      </c>
      <c r="B35" s="33" t="s">
        <v>41</v>
      </c>
      <c r="C35" s="19" t="s">
        <v>59</v>
      </c>
      <c r="D35" s="17" t="s">
        <v>61</v>
      </c>
      <c r="E35" s="17">
        <v>8</v>
      </c>
      <c r="F35" s="17">
        <v>0</v>
      </c>
      <c r="G35" s="26" t="s">
        <v>20</v>
      </c>
      <c r="H35" s="77">
        <f>Modèle!V27</f>
        <v>0</v>
      </c>
      <c r="I35" s="78">
        <f t="shared" si="0"/>
        <v>0</v>
      </c>
    </row>
    <row r="36" spans="1:9" s="4" customFormat="1" ht="13.5" customHeight="1" thickBot="1" x14ac:dyDescent="0.25">
      <c r="A36" s="15">
        <v>22</v>
      </c>
      <c r="B36" s="33" t="s">
        <v>42</v>
      </c>
      <c r="C36" s="19" t="s">
        <v>59</v>
      </c>
      <c r="D36" s="17" t="s">
        <v>62</v>
      </c>
      <c r="E36" s="17">
        <v>7</v>
      </c>
      <c r="F36" s="17">
        <v>0</v>
      </c>
      <c r="G36" s="26" t="s">
        <v>20</v>
      </c>
      <c r="H36" s="77">
        <f>Modèle!W27</f>
        <v>0</v>
      </c>
      <c r="I36" s="78">
        <f t="shared" si="0"/>
        <v>0</v>
      </c>
    </row>
    <row r="37" spans="1:9" s="4" customFormat="1" ht="13.5" customHeight="1" thickBot="1" x14ac:dyDescent="0.25">
      <c r="A37" s="15">
        <v>23</v>
      </c>
      <c r="B37" s="33" t="s">
        <v>43</v>
      </c>
      <c r="C37" s="19" t="s">
        <v>59</v>
      </c>
      <c r="D37" s="17" t="s">
        <v>63</v>
      </c>
      <c r="E37" s="17">
        <v>6</v>
      </c>
      <c r="F37" s="17">
        <v>0</v>
      </c>
      <c r="G37" s="26" t="s">
        <v>20</v>
      </c>
      <c r="H37" s="77">
        <f>Modèle!X27</f>
        <v>1</v>
      </c>
      <c r="I37" s="78">
        <f t="shared" si="0"/>
        <v>6</v>
      </c>
    </row>
    <row r="38" spans="1:9" s="4" customFormat="1" ht="13.5" customHeight="1" thickBot="1" x14ac:dyDescent="0.25">
      <c r="A38" s="15">
        <v>24</v>
      </c>
      <c r="B38" s="33" t="s">
        <v>44</v>
      </c>
      <c r="C38" s="19" t="s">
        <v>59</v>
      </c>
      <c r="D38" s="17" t="s">
        <v>64</v>
      </c>
      <c r="E38" s="17">
        <v>5</v>
      </c>
      <c r="F38" s="17">
        <v>0</v>
      </c>
      <c r="G38" s="26" t="s">
        <v>20</v>
      </c>
      <c r="H38" s="77">
        <f>Modèle!Y27</f>
        <v>0</v>
      </c>
      <c r="I38" s="78">
        <f t="shared" si="0"/>
        <v>0</v>
      </c>
    </row>
    <row r="39" spans="1:9" s="4" customFormat="1" ht="13.5" customHeight="1" thickBot="1" x14ac:dyDescent="0.25">
      <c r="A39" s="15">
        <v>25</v>
      </c>
      <c r="B39" s="33" t="s">
        <v>45</v>
      </c>
      <c r="C39" s="19" t="s">
        <v>59</v>
      </c>
      <c r="D39" s="17" t="s">
        <v>65</v>
      </c>
      <c r="E39" s="17">
        <v>5</v>
      </c>
      <c r="F39" s="17">
        <v>0</v>
      </c>
      <c r="G39" s="26" t="s">
        <v>20</v>
      </c>
      <c r="H39" s="77">
        <f>Modèle!Z27</f>
        <v>0</v>
      </c>
      <c r="I39" s="78">
        <f t="shared" si="0"/>
        <v>0</v>
      </c>
    </row>
    <row r="40" spans="1:9" s="4" customFormat="1" ht="13.5" customHeight="1" thickBot="1" x14ac:dyDescent="0.25">
      <c r="A40" s="15">
        <v>26</v>
      </c>
      <c r="B40" s="33" t="s">
        <v>46</v>
      </c>
      <c r="C40" s="19" t="s">
        <v>60</v>
      </c>
      <c r="D40" s="17" t="s">
        <v>61</v>
      </c>
      <c r="E40" s="17">
        <v>15</v>
      </c>
      <c r="F40" s="17">
        <v>0</v>
      </c>
      <c r="G40" s="26" t="s">
        <v>20</v>
      </c>
      <c r="H40" s="77">
        <f>Modèle!AA27</f>
        <v>0</v>
      </c>
      <c r="I40" s="78">
        <f t="shared" si="0"/>
        <v>0</v>
      </c>
    </row>
    <row r="41" spans="1:9" s="4" customFormat="1" ht="13.5" customHeight="1" thickBot="1" x14ac:dyDescent="0.25">
      <c r="A41" s="15">
        <v>27</v>
      </c>
      <c r="B41" s="33" t="s">
        <v>47</v>
      </c>
      <c r="C41" s="19" t="s">
        <v>60</v>
      </c>
      <c r="D41" s="17" t="s">
        <v>62</v>
      </c>
      <c r="E41" s="17">
        <v>4</v>
      </c>
      <c r="F41" s="17">
        <v>0</v>
      </c>
      <c r="G41" s="26" t="s">
        <v>20</v>
      </c>
      <c r="H41" s="77">
        <f>Modèle!AB27</f>
        <v>0</v>
      </c>
      <c r="I41" s="78">
        <f t="shared" si="0"/>
        <v>0</v>
      </c>
    </row>
    <row r="42" spans="1:9" s="4" customFormat="1" ht="13.5" customHeight="1" thickBot="1" x14ac:dyDescent="0.25">
      <c r="A42" s="15">
        <v>28</v>
      </c>
      <c r="B42" s="33" t="s">
        <v>48</v>
      </c>
      <c r="C42" s="19" t="s">
        <v>60</v>
      </c>
      <c r="D42" s="17" t="s">
        <v>63</v>
      </c>
      <c r="E42" s="17">
        <v>19</v>
      </c>
      <c r="F42" s="17">
        <v>0</v>
      </c>
      <c r="G42" s="26" t="s">
        <v>20</v>
      </c>
      <c r="H42" s="77">
        <f>Modèle!AC27</f>
        <v>0</v>
      </c>
      <c r="I42" s="78">
        <f t="shared" si="0"/>
        <v>0</v>
      </c>
    </row>
    <row r="43" spans="1:9" s="4" customFormat="1" ht="13.5" customHeight="1" thickBot="1" x14ac:dyDescent="0.25">
      <c r="A43" s="15">
        <v>29</v>
      </c>
      <c r="B43" s="33" t="s">
        <v>49</v>
      </c>
      <c r="C43" s="19" t="s">
        <v>60</v>
      </c>
      <c r="D43" s="17" t="s">
        <v>64</v>
      </c>
      <c r="E43" s="17">
        <v>6</v>
      </c>
      <c r="F43" s="17">
        <v>0</v>
      </c>
      <c r="G43" s="26" t="s">
        <v>20</v>
      </c>
      <c r="H43" s="77">
        <f>Modèle!AD27</f>
        <v>0</v>
      </c>
      <c r="I43" s="78">
        <f t="shared" si="0"/>
        <v>0</v>
      </c>
    </row>
    <row r="44" spans="1:9" s="4" customFormat="1" ht="13.5" customHeight="1" thickBot="1" x14ac:dyDescent="0.25">
      <c r="A44" s="15">
        <v>30</v>
      </c>
      <c r="B44" s="33" t="s">
        <v>50</v>
      </c>
      <c r="C44" s="19" t="s">
        <v>60</v>
      </c>
      <c r="D44" s="17" t="s">
        <v>65</v>
      </c>
      <c r="E44" s="17">
        <v>6</v>
      </c>
      <c r="F44" s="17">
        <v>0</v>
      </c>
      <c r="G44" s="26" t="s">
        <v>20</v>
      </c>
      <c r="H44" s="77">
        <f>Modèle!AE27</f>
        <v>1</v>
      </c>
      <c r="I44" s="78">
        <f t="shared" si="0"/>
        <v>6</v>
      </c>
    </row>
    <row r="45" spans="1:9" s="4" customFormat="1" ht="13.5" customHeight="1" thickBot="1" x14ac:dyDescent="0.25">
      <c r="A45" s="15">
        <v>31</v>
      </c>
      <c r="B45" s="33" t="s">
        <v>51</v>
      </c>
      <c r="C45" s="17" t="s">
        <v>61</v>
      </c>
      <c r="D45" s="17" t="s">
        <v>20</v>
      </c>
      <c r="E45" s="17">
        <v>0</v>
      </c>
      <c r="F45" s="17">
        <v>1</v>
      </c>
      <c r="G45" s="26">
        <v>1</v>
      </c>
      <c r="H45" s="77">
        <f>Modèle!AF27</f>
        <v>1</v>
      </c>
      <c r="I45" s="78">
        <f t="shared" si="0"/>
        <v>0</v>
      </c>
    </row>
    <row r="46" spans="1:9" s="4" customFormat="1" ht="13.5" customHeight="1" thickBot="1" x14ac:dyDescent="0.25">
      <c r="A46" s="15">
        <v>32</v>
      </c>
      <c r="B46" s="33" t="s">
        <v>52</v>
      </c>
      <c r="C46" s="17" t="s">
        <v>62</v>
      </c>
      <c r="D46" s="17" t="s">
        <v>20</v>
      </c>
      <c r="E46" s="17">
        <v>0</v>
      </c>
      <c r="F46" s="17">
        <v>1</v>
      </c>
      <c r="G46" s="26">
        <v>1</v>
      </c>
      <c r="H46" s="77">
        <f>Modèle!AG27</f>
        <v>1</v>
      </c>
      <c r="I46" s="78">
        <f t="shared" si="0"/>
        <v>0</v>
      </c>
    </row>
    <row r="47" spans="1:9" s="4" customFormat="1" ht="13.5" customHeight="1" thickBot="1" x14ac:dyDescent="0.25">
      <c r="A47" s="15">
        <v>33</v>
      </c>
      <c r="B47" s="33" t="s">
        <v>53</v>
      </c>
      <c r="C47" s="17" t="s">
        <v>63</v>
      </c>
      <c r="D47" s="17" t="s">
        <v>20</v>
      </c>
      <c r="E47" s="17">
        <v>0</v>
      </c>
      <c r="F47" s="17">
        <v>1</v>
      </c>
      <c r="G47" s="26">
        <v>1</v>
      </c>
      <c r="H47" s="77">
        <f>Modèle!AH27</f>
        <v>1</v>
      </c>
      <c r="I47" s="78">
        <f t="shared" si="0"/>
        <v>0</v>
      </c>
    </row>
    <row r="48" spans="1:9" s="4" customFormat="1" ht="13.5" customHeight="1" thickBot="1" x14ac:dyDescent="0.25">
      <c r="A48" s="38">
        <v>34</v>
      </c>
      <c r="B48" s="34" t="s">
        <v>54</v>
      </c>
      <c r="C48" s="17" t="s">
        <v>64</v>
      </c>
      <c r="D48" s="17" t="s">
        <v>20</v>
      </c>
      <c r="E48" s="17">
        <v>0</v>
      </c>
      <c r="F48" s="17">
        <v>1</v>
      </c>
      <c r="G48" s="26">
        <v>1</v>
      </c>
      <c r="H48" s="77">
        <f>Modèle!AI27</f>
        <v>1</v>
      </c>
      <c r="I48" s="78">
        <f t="shared" si="0"/>
        <v>0</v>
      </c>
    </row>
    <row r="49" spans="1:9" s="4" customFormat="1" ht="13.5" customHeight="1" thickBot="1" x14ac:dyDescent="0.25">
      <c r="A49" s="16">
        <v>35</v>
      </c>
      <c r="B49" s="35" t="s">
        <v>55</v>
      </c>
      <c r="C49" s="27" t="s">
        <v>65</v>
      </c>
      <c r="D49" s="18" t="s">
        <v>20</v>
      </c>
      <c r="E49" s="18">
        <v>0</v>
      </c>
      <c r="F49" s="18">
        <v>1</v>
      </c>
      <c r="G49" s="27">
        <v>1</v>
      </c>
      <c r="H49" s="79">
        <f>Modèle!AJ27</f>
        <v>1</v>
      </c>
      <c r="I49" s="80">
        <f t="shared" si="0"/>
        <v>0</v>
      </c>
    </row>
    <row r="50" spans="1:9" s="4" customFormat="1" ht="13.5" customHeight="1" thickTop="1" thickBot="1" x14ac:dyDescent="0.25">
      <c r="H50" s="30" t="s">
        <v>19</v>
      </c>
      <c r="I50" s="81">
        <f>SUM(I15:I49)</f>
        <v>20</v>
      </c>
    </row>
    <row r="51" spans="1:9" s="4" customFormat="1" ht="13.5" customHeight="1" thickTop="1" x14ac:dyDescent="0.2"/>
    <row r="52" spans="1:9" s="4" customFormat="1" ht="13.5" customHeight="1" x14ac:dyDescent="0.2"/>
    <row r="53" spans="1:9" s="4" customFormat="1" ht="13.5" customHeight="1" x14ac:dyDescent="0.2"/>
    <row r="54" spans="1:9" s="4" customFormat="1" ht="13.5" customHeight="1" x14ac:dyDescent="0.2"/>
    <row r="55" spans="1:9" s="4" customFormat="1" ht="13.5" customHeight="1" x14ac:dyDescent="0.2"/>
    <row r="56" spans="1:9" s="4" customFormat="1" ht="13.5" customHeight="1" x14ac:dyDescent="0.2"/>
    <row r="57" spans="1:9" s="4" customFormat="1" ht="13.5" customHeight="1" x14ac:dyDescent="0.2"/>
    <row r="58" spans="1:9" s="4" customFormat="1" ht="13.5" customHeight="1" x14ac:dyDescent="0.2"/>
    <row r="59" spans="1:9" s="4" customFormat="1" ht="13.5" customHeight="1" x14ac:dyDescent="0.2"/>
    <row r="60" spans="1:9" s="4" customFormat="1" ht="13.5" customHeight="1" x14ac:dyDescent="0.2"/>
    <row r="61" spans="1:9" s="4" customFormat="1" ht="13.5" customHeight="1" x14ac:dyDescent="0.2"/>
    <row r="62" spans="1:9" s="4" customFormat="1" ht="13.5" customHeight="1" x14ac:dyDescent="0.2"/>
    <row r="63" spans="1:9" s="4" customFormat="1" ht="13.5" customHeight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"/>
      </mc:Fallback>
    </mc:AlternateContent>
    <mc:AlternateContent xmlns:mc="http://schemas.openxmlformats.org/markup-compatibility/2006">
      <mc:Choice Requires="x14">
        <control shapeId="4102" r:id="rId8" name="cmdConstruction">
          <controlPr defaultSize="0" autoLine="0" r:id="rId9">
            <anchor moveWithCells="1">
              <from>
                <xdr:col>0</xdr:col>
                <xdr:colOff>0</xdr:colOff>
                <xdr:row>50</xdr:row>
                <xdr:rowOff>19050</xdr:rowOff>
              </from>
              <to>
                <xdr:col>2</xdr:col>
                <xdr:colOff>581025</xdr:colOff>
                <xdr:row>52</xdr:row>
                <xdr:rowOff>47625</xdr:rowOff>
              </to>
            </anchor>
          </controlPr>
        </control>
      </mc:Choice>
      <mc:Fallback>
        <control shapeId="4102" r:id="rId8" name="cmdConstruction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272" r:id="rId12" name="cmdResolution">
          <controlPr defaultSize="0" autoLine="0" r:id="rId13">
            <anchor moveWithCells="1">
              <from>
                <xdr:col>4</xdr:col>
                <xdr:colOff>9525</xdr:colOff>
                <xdr:row>50</xdr:row>
                <xdr:rowOff>19050</xdr:rowOff>
              </from>
              <to>
                <xdr:col>7</xdr:col>
                <xdr:colOff>219075</xdr:colOff>
                <xdr:row>52</xdr:row>
                <xdr:rowOff>47625</xdr:rowOff>
              </to>
            </anchor>
          </controlPr>
        </control>
      </mc:Choice>
      <mc:Fallback>
        <control shapeId="4272" r:id="rId12" name="cmdResoluti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M27"/>
  <sheetViews>
    <sheetView zoomScale="90" zoomScaleNormal="90" workbookViewId="0">
      <selection activeCell="AK10" sqref="AK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36" width="6.7109375" style="4"/>
    <col min="37" max="39" width="7.85546875" style="4" customWidth="1"/>
    <col min="40" max="16384" width="6.7109375" style="4"/>
  </cols>
  <sheetData>
    <row r="1" spans="1:39" x14ac:dyDescent="0.2">
      <c r="A1" s="39" t="s">
        <v>7</v>
      </c>
    </row>
    <row r="3" spans="1:39" x14ac:dyDescent="0.2">
      <c r="A3" s="9" t="s">
        <v>66</v>
      </c>
    </row>
    <row r="4" spans="1:39" x14ac:dyDescent="0.2">
      <c r="A4" s="9" t="s">
        <v>67</v>
      </c>
      <c r="B4" s="4">
        <v>10</v>
      </c>
    </row>
    <row r="5" spans="1:39" x14ac:dyDescent="0.2">
      <c r="A5" s="9" t="s">
        <v>4</v>
      </c>
      <c r="B5" s="4">
        <v>35</v>
      </c>
    </row>
    <row r="7" spans="1:39" x14ac:dyDescent="0.2">
      <c r="A7" s="9" t="s">
        <v>68</v>
      </c>
      <c r="B7" s="42" t="s">
        <v>20</v>
      </c>
      <c r="C7" s="42" t="s">
        <v>20</v>
      </c>
      <c r="D7" s="42" t="s">
        <v>20</v>
      </c>
      <c r="E7" s="42" t="s">
        <v>20</v>
      </c>
      <c r="F7" s="42" t="s">
        <v>20</v>
      </c>
      <c r="G7" s="42" t="s">
        <v>56</v>
      </c>
      <c r="H7" s="42" t="s">
        <v>56</v>
      </c>
      <c r="I7" s="42" t="s">
        <v>56</v>
      </c>
      <c r="J7" s="42" t="s">
        <v>56</v>
      </c>
      <c r="K7" s="42" t="s">
        <v>56</v>
      </c>
      <c r="L7" s="42" t="s">
        <v>57</v>
      </c>
      <c r="M7" s="42" t="s">
        <v>57</v>
      </c>
      <c r="N7" s="42" t="s">
        <v>57</v>
      </c>
      <c r="O7" s="42" t="s">
        <v>57</v>
      </c>
      <c r="P7" s="42" t="s">
        <v>57</v>
      </c>
      <c r="Q7" s="42" t="s">
        <v>58</v>
      </c>
      <c r="R7" s="42" t="s">
        <v>58</v>
      </c>
      <c r="S7" s="42" t="s">
        <v>58</v>
      </c>
      <c r="T7" s="42" t="s">
        <v>58</v>
      </c>
      <c r="U7" s="42" t="s">
        <v>58</v>
      </c>
      <c r="V7" s="42" t="s">
        <v>59</v>
      </c>
      <c r="W7" s="42" t="s">
        <v>59</v>
      </c>
      <c r="X7" s="42" t="s">
        <v>59</v>
      </c>
      <c r="Y7" s="42" t="s">
        <v>59</v>
      </c>
      <c r="Z7" s="42" t="s">
        <v>59</v>
      </c>
      <c r="AA7" s="42" t="s">
        <v>60</v>
      </c>
      <c r="AB7" s="42" t="s">
        <v>60</v>
      </c>
      <c r="AC7" s="42" t="s">
        <v>60</v>
      </c>
      <c r="AD7" s="42" t="s">
        <v>60</v>
      </c>
      <c r="AE7" s="42" t="s">
        <v>60</v>
      </c>
      <c r="AF7" s="42" t="s">
        <v>61</v>
      </c>
      <c r="AG7" s="42" t="s">
        <v>62</v>
      </c>
      <c r="AH7" s="42" t="s">
        <v>63</v>
      </c>
      <c r="AI7" s="42" t="s">
        <v>64</v>
      </c>
      <c r="AJ7" s="42" t="s">
        <v>65</v>
      </c>
      <c r="AK7" s="12" t="s">
        <v>72</v>
      </c>
      <c r="AL7" s="12" t="s">
        <v>74</v>
      </c>
      <c r="AM7" s="12" t="s">
        <v>75</v>
      </c>
    </row>
    <row r="8" spans="1:39" x14ac:dyDescent="0.2">
      <c r="A8" s="40" t="s">
        <v>69</v>
      </c>
      <c r="B8" s="42" t="s">
        <v>56</v>
      </c>
      <c r="C8" s="42" t="s">
        <v>57</v>
      </c>
      <c r="D8" s="42" t="s">
        <v>58</v>
      </c>
      <c r="E8" s="42" t="s">
        <v>59</v>
      </c>
      <c r="F8" s="42" t="s">
        <v>60</v>
      </c>
      <c r="G8" s="42" t="s">
        <v>61</v>
      </c>
      <c r="H8" s="42" t="s">
        <v>62</v>
      </c>
      <c r="I8" s="42" t="s">
        <v>63</v>
      </c>
      <c r="J8" s="42" t="s">
        <v>64</v>
      </c>
      <c r="K8" s="42" t="s">
        <v>65</v>
      </c>
      <c r="L8" s="42" t="s">
        <v>61</v>
      </c>
      <c r="M8" s="42" t="s">
        <v>62</v>
      </c>
      <c r="N8" s="42" t="s">
        <v>63</v>
      </c>
      <c r="O8" s="42" t="s">
        <v>64</v>
      </c>
      <c r="P8" s="42" t="s">
        <v>65</v>
      </c>
      <c r="Q8" s="42" t="s">
        <v>61</v>
      </c>
      <c r="R8" s="42" t="s">
        <v>62</v>
      </c>
      <c r="S8" s="42" t="s">
        <v>63</v>
      </c>
      <c r="T8" s="42" t="s">
        <v>64</v>
      </c>
      <c r="U8" s="42" t="s">
        <v>65</v>
      </c>
      <c r="V8" s="42" t="s">
        <v>61</v>
      </c>
      <c r="W8" s="42" t="s">
        <v>62</v>
      </c>
      <c r="X8" s="42" t="s">
        <v>63</v>
      </c>
      <c r="Y8" s="42" t="s">
        <v>64</v>
      </c>
      <c r="Z8" s="42" t="s">
        <v>65</v>
      </c>
      <c r="AA8" s="42" t="s">
        <v>61</v>
      </c>
      <c r="AB8" s="42" t="s">
        <v>62</v>
      </c>
      <c r="AC8" s="42" t="s">
        <v>63</v>
      </c>
      <c r="AD8" s="42" t="s">
        <v>64</v>
      </c>
      <c r="AE8" s="42" t="s">
        <v>65</v>
      </c>
      <c r="AF8" s="42" t="s">
        <v>20</v>
      </c>
      <c r="AG8" s="42" t="s">
        <v>20</v>
      </c>
      <c r="AH8" s="42" t="s">
        <v>20</v>
      </c>
      <c r="AI8" s="42" t="s">
        <v>20</v>
      </c>
      <c r="AJ8" s="42" t="s">
        <v>20</v>
      </c>
      <c r="AK8" s="12" t="s">
        <v>73</v>
      </c>
      <c r="AL8" s="12"/>
      <c r="AM8" s="12"/>
    </row>
    <row r="9" spans="1:39" ht="12.75" thickBot="1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12"/>
      <c r="AL9" s="12"/>
      <c r="AM9" s="12"/>
    </row>
    <row r="10" spans="1:39" ht="15.75" thickBot="1" x14ac:dyDescent="0.35">
      <c r="A10" s="9" t="s">
        <v>70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11</v>
      </c>
      <c r="H10" s="48">
        <v>3</v>
      </c>
      <c r="I10" s="48">
        <v>16</v>
      </c>
      <c r="J10" s="48">
        <v>8</v>
      </c>
      <c r="K10" s="48">
        <v>9</v>
      </c>
      <c r="L10" s="48">
        <v>5</v>
      </c>
      <c r="M10" s="48">
        <v>2</v>
      </c>
      <c r="N10" s="48">
        <v>7</v>
      </c>
      <c r="O10" s="48">
        <v>1</v>
      </c>
      <c r="P10" s="48">
        <v>6</v>
      </c>
      <c r="Q10" s="48">
        <v>4</v>
      </c>
      <c r="R10" s="48">
        <v>1</v>
      </c>
      <c r="S10" s="48">
        <v>9</v>
      </c>
      <c r="T10" s="48">
        <v>4</v>
      </c>
      <c r="U10" s="48">
        <v>8</v>
      </c>
      <c r="V10" s="48">
        <v>8</v>
      </c>
      <c r="W10" s="48">
        <v>7</v>
      </c>
      <c r="X10" s="48">
        <v>6</v>
      </c>
      <c r="Y10" s="48">
        <v>5</v>
      </c>
      <c r="Z10" s="48">
        <v>5</v>
      </c>
      <c r="AA10" s="48">
        <v>15</v>
      </c>
      <c r="AB10" s="48">
        <v>4</v>
      </c>
      <c r="AC10" s="48">
        <v>19</v>
      </c>
      <c r="AD10" s="48">
        <v>6</v>
      </c>
      <c r="AE10" s="48">
        <v>6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73">
        <f>SUMPRODUCT(cij,xij)</f>
        <v>20</v>
      </c>
      <c r="AL10" s="12"/>
      <c r="AM10" s="12"/>
    </row>
    <row r="11" spans="1:39" ht="12.75" thickBot="1" x14ac:dyDescent="0.25">
      <c r="AK11" s="12"/>
      <c r="AL11" s="12"/>
      <c r="AM11" s="12"/>
    </row>
    <row r="12" spans="1:39" ht="12.75" thickBot="1" x14ac:dyDescent="0.25">
      <c r="A12" s="54" t="s">
        <v>71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L12" s="56"/>
      <c r="AM12" s="57"/>
    </row>
    <row r="13" spans="1:39" x14ac:dyDescent="0.2">
      <c r="A13" s="53" t="s">
        <v>76</v>
      </c>
      <c r="B13" s="41">
        <v>1</v>
      </c>
      <c r="C13" s="41"/>
      <c r="D13" s="41"/>
      <c r="E13" s="41"/>
      <c r="F13" s="41"/>
      <c r="G13" s="41">
        <v>-1</v>
      </c>
      <c r="H13" s="41">
        <v>-1</v>
      </c>
      <c r="I13" s="41">
        <v>-1</v>
      </c>
      <c r="J13" s="41">
        <v>-1</v>
      </c>
      <c r="K13" s="41">
        <v>-1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74">
        <f t="shared" ref="AK13:AK22" si="0">SUMPRODUCT(B13:AJ13,xij)</f>
        <v>0</v>
      </c>
      <c r="AL13" s="46" t="s">
        <v>77</v>
      </c>
      <c r="AM13" s="62">
        <v>0</v>
      </c>
    </row>
    <row r="14" spans="1:39" x14ac:dyDescent="0.2">
      <c r="A14" s="51" t="s">
        <v>78</v>
      </c>
      <c r="B14" s="14"/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>
        <v>-1</v>
      </c>
      <c r="M14" s="14">
        <v>-1</v>
      </c>
      <c r="N14" s="14">
        <v>-1</v>
      </c>
      <c r="O14" s="14">
        <v>-1</v>
      </c>
      <c r="P14" s="14">
        <v>-1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75">
        <f t="shared" si="0"/>
        <v>0</v>
      </c>
      <c r="AL14" s="43" t="s">
        <v>77</v>
      </c>
      <c r="AM14" s="63">
        <v>0</v>
      </c>
    </row>
    <row r="15" spans="1:39" x14ac:dyDescent="0.2">
      <c r="A15" s="51" t="s">
        <v>79</v>
      </c>
      <c r="B15" s="14"/>
      <c r="C15" s="14"/>
      <c r="D15" s="14"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v>-1</v>
      </c>
      <c r="R15" s="14">
        <v>-1</v>
      </c>
      <c r="S15" s="14">
        <v>-1</v>
      </c>
      <c r="T15" s="14">
        <v>-1</v>
      </c>
      <c r="U15" s="14">
        <v>-1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75">
        <f t="shared" si="0"/>
        <v>0</v>
      </c>
      <c r="AL15" s="43" t="s">
        <v>77</v>
      </c>
      <c r="AM15" s="63">
        <v>0</v>
      </c>
    </row>
    <row r="16" spans="1:39" x14ac:dyDescent="0.2">
      <c r="A16" s="51" t="s">
        <v>80</v>
      </c>
      <c r="B16" s="14"/>
      <c r="C16" s="14"/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-1</v>
      </c>
      <c r="W16" s="14">
        <v>-1</v>
      </c>
      <c r="X16" s="14">
        <v>-1</v>
      </c>
      <c r="Y16" s="14">
        <v>-1</v>
      </c>
      <c r="Z16" s="14">
        <v>-1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75">
        <f t="shared" si="0"/>
        <v>0</v>
      </c>
      <c r="AL16" s="43" t="s">
        <v>77</v>
      </c>
      <c r="AM16" s="63">
        <v>0</v>
      </c>
    </row>
    <row r="17" spans="1:39" x14ac:dyDescent="0.2">
      <c r="A17" s="51" t="s">
        <v>81</v>
      </c>
      <c r="B17" s="14"/>
      <c r="C17" s="14"/>
      <c r="D17" s="14"/>
      <c r="E17" s="14"/>
      <c r="F17" s="14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v>-1</v>
      </c>
      <c r="AB17" s="14">
        <v>-1</v>
      </c>
      <c r="AC17" s="14">
        <v>-1</v>
      </c>
      <c r="AD17" s="14">
        <v>-1</v>
      </c>
      <c r="AE17" s="14">
        <v>-1</v>
      </c>
      <c r="AF17" s="14"/>
      <c r="AG17" s="14"/>
      <c r="AH17" s="14"/>
      <c r="AI17" s="14"/>
      <c r="AJ17" s="14"/>
      <c r="AK17" s="75">
        <f t="shared" si="0"/>
        <v>0</v>
      </c>
      <c r="AL17" s="43" t="s">
        <v>77</v>
      </c>
      <c r="AM17" s="63">
        <v>0</v>
      </c>
    </row>
    <row r="18" spans="1:39" x14ac:dyDescent="0.2">
      <c r="A18" s="51" t="s">
        <v>82</v>
      </c>
      <c r="B18" s="14"/>
      <c r="C18" s="14"/>
      <c r="D18" s="14"/>
      <c r="E18" s="14"/>
      <c r="F18" s="14"/>
      <c r="G18" s="14">
        <v>1</v>
      </c>
      <c r="H18" s="14"/>
      <c r="I18" s="14"/>
      <c r="J18" s="14"/>
      <c r="K18" s="14"/>
      <c r="L18" s="14">
        <v>1</v>
      </c>
      <c r="M18" s="14"/>
      <c r="N18" s="14"/>
      <c r="O18" s="14"/>
      <c r="P18" s="14"/>
      <c r="Q18" s="14">
        <v>1</v>
      </c>
      <c r="R18" s="14"/>
      <c r="S18" s="14"/>
      <c r="T18" s="14"/>
      <c r="U18" s="14"/>
      <c r="V18" s="14">
        <v>1</v>
      </c>
      <c r="W18" s="14"/>
      <c r="X18" s="14"/>
      <c r="Y18" s="14"/>
      <c r="Z18" s="14"/>
      <c r="AA18" s="14">
        <v>1</v>
      </c>
      <c r="AB18" s="14"/>
      <c r="AC18" s="14"/>
      <c r="AD18" s="14"/>
      <c r="AE18" s="14"/>
      <c r="AF18" s="14">
        <v>-1</v>
      </c>
      <c r="AG18" s="14"/>
      <c r="AH18" s="14"/>
      <c r="AI18" s="14"/>
      <c r="AJ18" s="14"/>
      <c r="AK18" s="75">
        <f t="shared" si="0"/>
        <v>0</v>
      </c>
      <c r="AL18" s="43" t="s">
        <v>77</v>
      </c>
      <c r="AM18" s="63">
        <v>0</v>
      </c>
    </row>
    <row r="19" spans="1:39" x14ac:dyDescent="0.2">
      <c r="A19" s="51" t="s">
        <v>83</v>
      </c>
      <c r="B19" s="14"/>
      <c r="C19" s="14"/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>
        <v>1</v>
      </c>
      <c r="N19" s="14"/>
      <c r="O19" s="14"/>
      <c r="P19" s="14"/>
      <c r="Q19" s="14"/>
      <c r="R19" s="14">
        <v>1</v>
      </c>
      <c r="S19" s="14"/>
      <c r="T19" s="14"/>
      <c r="U19" s="14"/>
      <c r="V19" s="14"/>
      <c r="W19" s="14">
        <v>1</v>
      </c>
      <c r="X19" s="14"/>
      <c r="Y19" s="14"/>
      <c r="Z19" s="14"/>
      <c r="AA19" s="14"/>
      <c r="AB19" s="14">
        <v>1</v>
      </c>
      <c r="AC19" s="14"/>
      <c r="AD19" s="14"/>
      <c r="AE19" s="14"/>
      <c r="AF19" s="14"/>
      <c r="AG19" s="14">
        <v>-1</v>
      </c>
      <c r="AH19" s="14"/>
      <c r="AI19" s="14"/>
      <c r="AJ19" s="14"/>
      <c r="AK19" s="75">
        <f t="shared" si="0"/>
        <v>0</v>
      </c>
      <c r="AL19" s="43" t="s">
        <v>77</v>
      </c>
      <c r="AM19" s="63">
        <v>0</v>
      </c>
    </row>
    <row r="20" spans="1:39" x14ac:dyDescent="0.2">
      <c r="A20" s="51" t="s">
        <v>84</v>
      </c>
      <c r="B20" s="14"/>
      <c r="C20" s="14"/>
      <c r="D20" s="14"/>
      <c r="E20" s="14"/>
      <c r="F20" s="14"/>
      <c r="G20" s="14"/>
      <c r="H20" s="14"/>
      <c r="I20" s="14">
        <v>1</v>
      </c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4">
        <v>1</v>
      </c>
      <c r="T20" s="14"/>
      <c r="U20" s="14"/>
      <c r="V20" s="14"/>
      <c r="W20" s="14"/>
      <c r="X20" s="14">
        <v>1</v>
      </c>
      <c r="Y20" s="14"/>
      <c r="Z20" s="14"/>
      <c r="AA20" s="14"/>
      <c r="AB20" s="14"/>
      <c r="AC20" s="14">
        <v>1</v>
      </c>
      <c r="AD20" s="14"/>
      <c r="AE20" s="14"/>
      <c r="AF20" s="14"/>
      <c r="AG20" s="14"/>
      <c r="AH20" s="14">
        <v>-1</v>
      </c>
      <c r="AI20" s="14"/>
      <c r="AJ20" s="14"/>
      <c r="AK20" s="75">
        <f t="shared" si="0"/>
        <v>0</v>
      </c>
      <c r="AL20" s="43" t="s">
        <v>77</v>
      </c>
      <c r="AM20" s="63">
        <v>0</v>
      </c>
    </row>
    <row r="21" spans="1:39" x14ac:dyDescent="0.2">
      <c r="A21" s="51" t="s">
        <v>85</v>
      </c>
      <c r="B21" s="14"/>
      <c r="C21" s="14"/>
      <c r="D21" s="14"/>
      <c r="E21" s="14"/>
      <c r="F21" s="14"/>
      <c r="G21" s="14"/>
      <c r="H21" s="14"/>
      <c r="I21" s="14"/>
      <c r="J21" s="14">
        <v>1</v>
      </c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>
        <v>1</v>
      </c>
      <c r="U21" s="14"/>
      <c r="V21" s="14"/>
      <c r="W21" s="14"/>
      <c r="X21" s="14"/>
      <c r="Y21" s="14">
        <v>1</v>
      </c>
      <c r="Z21" s="14"/>
      <c r="AA21" s="14"/>
      <c r="AB21" s="14"/>
      <c r="AC21" s="14"/>
      <c r="AD21" s="14">
        <v>1</v>
      </c>
      <c r="AE21" s="14"/>
      <c r="AF21" s="14"/>
      <c r="AG21" s="14"/>
      <c r="AH21" s="14"/>
      <c r="AI21" s="14">
        <v>-1</v>
      </c>
      <c r="AJ21" s="14"/>
      <c r="AK21" s="75">
        <f t="shared" si="0"/>
        <v>0</v>
      </c>
      <c r="AL21" s="43" t="s">
        <v>77</v>
      </c>
      <c r="AM21" s="63">
        <v>0</v>
      </c>
    </row>
    <row r="22" spans="1:39" ht="12.75" thickBot="1" x14ac:dyDescent="0.25">
      <c r="A22" s="52" t="s">
        <v>86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1</v>
      </c>
      <c r="L22" s="61"/>
      <c r="M22" s="61"/>
      <c r="N22" s="61"/>
      <c r="O22" s="61"/>
      <c r="P22" s="61">
        <v>1</v>
      </c>
      <c r="Q22" s="61"/>
      <c r="R22" s="61"/>
      <c r="S22" s="61"/>
      <c r="T22" s="61"/>
      <c r="U22" s="61">
        <v>1</v>
      </c>
      <c r="V22" s="61"/>
      <c r="W22" s="61"/>
      <c r="X22" s="61"/>
      <c r="Y22" s="61"/>
      <c r="Z22" s="61">
        <v>1</v>
      </c>
      <c r="AA22" s="61"/>
      <c r="AB22" s="61"/>
      <c r="AC22" s="61"/>
      <c r="AD22" s="61"/>
      <c r="AE22" s="61">
        <v>1</v>
      </c>
      <c r="AF22" s="61"/>
      <c r="AG22" s="61"/>
      <c r="AH22" s="61"/>
      <c r="AI22" s="61"/>
      <c r="AJ22" s="61">
        <v>-1</v>
      </c>
      <c r="AK22" s="75">
        <f t="shared" si="0"/>
        <v>0</v>
      </c>
      <c r="AL22" s="43" t="s">
        <v>77</v>
      </c>
      <c r="AM22" s="63">
        <v>0</v>
      </c>
    </row>
    <row r="23" spans="1:39" ht="15.75" thickBot="1" x14ac:dyDescent="0.35">
      <c r="A23" s="58" t="s">
        <v>87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8"/>
      <c r="AL23" s="69"/>
      <c r="AM23" s="70"/>
    </row>
    <row r="24" spans="1:39" x14ac:dyDescent="0.2">
      <c r="A24" s="49" t="s">
        <v>88</v>
      </c>
      <c r="B24" s="44">
        <v>1</v>
      </c>
      <c r="C24" s="45">
        <v>1</v>
      </c>
      <c r="D24" s="45">
        <v>1</v>
      </c>
      <c r="E24" s="45">
        <v>1</v>
      </c>
      <c r="F24" s="45">
        <v>1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1</v>
      </c>
      <c r="AG24" s="45">
        <v>1</v>
      </c>
      <c r="AH24" s="45">
        <v>1</v>
      </c>
      <c r="AI24" s="45">
        <v>1</v>
      </c>
      <c r="AJ24" s="45">
        <v>1</v>
      </c>
      <c r="AK24" s="71"/>
      <c r="AL24" s="64"/>
      <c r="AM24" s="65"/>
    </row>
    <row r="25" spans="1:39" ht="12.75" thickBot="1" x14ac:dyDescent="0.25">
      <c r="A25" s="50" t="s">
        <v>89</v>
      </c>
      <c r="B25" s="66">
        <v>1</v>
      </c>
      <c r="C25" s="67">
        <v>1</v>
      </c>
      <c r="D25" s="67">
        <v>1</v>
      </c>
      <c r="E25" s="67">
        <v>1</v>
      </c>
      <c r="F25" s="67">
        <v>1</v>
      </c>
      <c r="G25" s="67" t="s">
        <v>20</v>
      </c>
      <c r="H25" s="67" t="s">
        <v>20</v>
      </c>
      <c r="I25" s="67" t="s">
        <v>20</v>
      </c>
      <c r="J25" s="67" t="s">
        <v>20</v>
      </c>
      <c r="K25" s="67" t="s">
        <v>20</v>
      </c>
      <c r="L25" s="67" t="s">
        <v>20</v>
      </c>
      <c r="M25" s="67" t="s">
        <v>20</v>
      </c>
      <c r="N25" s="67" t="s">
        <v>20</v>
      </c>
      <c r="O25" s="67" t="s">
        <v>20</v>
      </c>
      <c r="P25" s="67" t="s">
        <v>20</v>
      </c>
      <c r="Q25" s="67" t="s">
        <v>20</v>
      </c>
      <c r="R25" s="67" t="s">
        <v>20</v>
      </c>
      <c r="S25" s="67" t="s">
        <v>20</v>
      </c>
      <c r="T25" s="67" t="s">
        <v>20</v>
      </c>
      <c r="U25" s="67" t="s">
        <v>20</v>
      </c>
      <c r="V25" s="67" t="s">
        <v>20</v>
      </c>
      <c r="W25" s="67" t="s">
        <v>20</v>
      </c>
      <c r="X25" s="67" t="s">
        <v>20</v>
      </c>
      <c r="Y25" s="67" t="s">
        <v>20</v>
      </c>
      <c r="Z25" s="67" t="s">
        <v>20</v>
      </c>
      <c r="AA25" s="67" t="s">
        <v>20</v>
      </c>
      <c r="AB25" s="67" t="s">
        <v>20</v>
      </c>
      <c r="AC25" s="67" t="s">
        <v>20</v>
      </c>
      <c r="AD25" s="67" t="s">
        <v>20</v>
      </c>
      <c r="AE25" s="67" t="s">
        <v>20</v>
      </c>
      <c r="AF25" s="67">
        <v>1</v>
      </c>
      <c r="AG25" s="67">
        <v>1</v>
      </c>
      <c r="AH25" s="67">
        <v>1</v>
      </c>
      <c r="AI25" s="67">
        <v>1</v>
      </c>
      <c r="AJ25" s="67">
        <v>1</v>
      </c>
      <c r="AK25" s="72"/>
      <c r="AL25" s="59"/>
      <c r="AM25" s="60"/>
    </row>
    <row r="27" spans="1:39" ht="15" x14ac:dyDescent="0.3">
      <c r="A27" s="9" t="s">
        <v>90</v>
      </c>
      <c r="B27" s="76">
        <v>1</v>
      </c>
      <c r="C27" s="76">
        <v>1</v>
      </c>
      <c r="D27" s="76">
        <v>1</v>
      </c>
      <c r="E27" s="76">
        <v>1</v>
      </c>
      <c r="F27" s="76">
        <v>1</v>
      </c>
      <c r="G27" s="76">
        <v>0</v>
      </c>
      <c r="H27" s="76">
        <v>1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1</v>
      </c>
      <c r="P27" s="76">
        <v>0</v>
      </c>
      <c r="Q27" s="76">
        <v>1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1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1</v>
      </c>
      <c r="AF27" s="76">
        <v>1</v>
      </c>
      <c r="AG27" s="76">
        <v>1</v>
      </c>
      <c r="AH27" s="76">
        <v>1</v>
      </c>
      <c r="AI27" s="76">
        <v>1</v>
      </c>
      <c r="AJ27" s="76">
        <v>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Affectation.xlsx</dc:title>
  <dc:subject>Le problème d'affectation</dc:subject>
  <dc:creator>Patrick Veilleux &amp; Nathalie Perrier &amp; Jean Bertrand Gauthier &amp; Roch Ouellet</dc:creator>
  <dc:description>Méthodes d'optimisation pour la gestion,
Nobert, Ouellet, Parent,
Cheneliere, 2016,
section 5.3.2</dc:description>
  <cp:lastModifiedBy>Roch Ouellet</cp:lastModifiedBy>
  <cp:lastPrinted>2008-02-26T16:17:08Z</cp:lastPrinted>
  <dcterms:created xsi:type="dcterms:W3CDTF">2007-04-20T16:37:32Z</dcterms:created>
  <dcterms:modified xsi:type="dcterms:W3CDTF">2015-11-25T17:06:21Z</dcterms:modified>
  <cp:category>Fichier provenant d'un gabarit</cp:category>
</cp:coreProperties>
</file>