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Modèle!$B$31:$AR$31</definedName>
    <definedName name="B.Sup1">Modèle!$B$32:$L$32</definedName>
    <definedName name="B.Sup2">Modèle!$AI$32:$AR$32</definedName>
    <definedName name="cij">Modèle!$B$10:$AR$10</definedName>
    <definedName name="MG">Modèle!$AS$13:$AS$29</definedName>
    <definedName name="solver_adj" localSheetId="1" hidden="1">Modèle!$B$34:$AR$34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Modèle!$AI$34:$AR$34</definedName>
    <definedName name="solver_lhs2" localSheetId="1" hidden="1">Modèle!$B$34:$L$34</definedName>
    <definedName name="solver_lhs3" localSheetId="1" hidden="1">Modèle!$AS$13:$AS$29</definedName>
    <definedName name="solver_lhs4" localSheetId="1" hidden="1">Modèle!$B$34:$AR$34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Modèle!$AS$10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Modèle!$B$34:$AR$34</definedName>
    <definedName name="z">Modèle!$AS$10</definedName>
  </definedNames>
  <calcPr calcId="152511" calcOnSave="0"/>
</workbook>
</file>

<file path=xl/calcChain.xml><?xml version="1.0" encoding="utf-8"?>
<calcChain xmlns="http://schemas.openxmlformats.org/spreadsheetml/2006/main">
  <c r="H57" i="4" l="1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I32" i="4"/>
  <c r="H32" i="4"/>
  <c r="H31" i="4"/>
  <c r="I31" i="4" s="1"/>
  <c r="H30" i="4"/>
  <c r="I30" i="4" s="1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0" i="5"/>
  <c r="I58" i="4" l="1"/>
</calcChain>
</file>

<file path=xl/sharedStrings.xml><?xml version="1.0" encoding="utf-8"?>
<sst xmlns="http://schemas.openxmlformats.org/spreadsheetml/2006/main" count="328" uniqueCount="112">
  <si>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</si>
  <si>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</si>
  <si>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</si>
  <si>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</si>
  <si>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</si>
  <si>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</si>
  <si>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5.2.4  La société Air Taxi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</si>
  <si>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</si>
  <si>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</si>
  <si>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</si>
  <si>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</si>
  <si>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</si>
  <si>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</si>
  <si>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</si>
  <si>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</si>
  <si>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</si>
  <si>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</si>
  <si>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</si>
  <si>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 xml:space="preserve">z*  = </t>
  </si>
  <si>
    <t>.</t>
  </si>
  <si>
    <t>AB : émission</t>
  </si>
  <si>
    <t>AB</t>
  </si>
  <si>
    <t>AC : émission</t>
  </si>
  <si>
    <t>AC</t>
  </si>
  <si>
    <t>AE : émission</t>
  </si>
  <si>
    <t>AE</t>
  </si>
  <si>
    <t>AF : émission</t>
  </si>
  <si>
    <t>AF</t>
  </si>
  <si>
    <t>BC : émission</t>
  </si>
  <si>
    <t>BC</t>
  </si>
  <si>
    <t>BD : émission</t>
  </si>
  <si>
    <t>BD</t>
  </si>
  <si>
    <t>BF : émission</t>
  </si>
  <si>
    <t>BF</t>
  </si>
  <si>
    <t>CE : émission</t>
  </si>
  <si>
    <t>CE</t>
  </si>
  <si>
    <t>CF : émission</t>
  </si>
  <si>
    <t>CF</t>
  </si>
  <si>
    <t>DE : émission</t>
  </si>
  <si>
    <t>DE</t>
  </si>
  <si>
    <t>EF : émission</t>
  </si>
  <si>
    <t>EF</t>
  </si>
  <si>
    <t>AB : vol</t>
  </si>
  <si>
    <t>A</t>
  </si>
  <si>
    <t>AB : dédit</t>
  </si>
  <si>
    <t>B</t>
  </si>
  <si>
    <t>AC : vol</t>
  </si>
  <si>
    <t>AC : dédit</t>
  </si>
  <si>
    <t>C</t>
  </si>
  <si>
    <t>AE : vol</t>
  </si>
  <si>
    <t>AE : dédit</t>
  </si>
  <si>
    <t>E</t>
  </si>
  <si>
    <t>AF : vol</t>
  </si>
  <si>
    <t>AF : dédit</t>
  </si>
  <si>
    <t>F</t>
  </si>
  <si>
    <t>BC : vol</t>
  </si>
  <si>
    <t>BC : dédit</t>
  </si>
  <si>
    <t>BD : vol</t>
  </si>
  <si>
    <t>BD : dédit</t>
  </si>
  <si>
    <t>D</t>
  </si>
  <si>
    <t>BF : vol</t>
  </si>
  <si>
    <t>BF : dédit</t>
  </si>
  <si>
    <t>CE : vol</t>
  </si>
  <si>
    <t>CE : dédit</t>
  </si>
  <si>
    <t>CF : vol</t>
  </si>
  <si>
    <t>CF : dédit</t>
  </si>
  <si>
    <t>DE : vol</t>
  </si>
  <si>
    <t>DE : dédit</t>
  </si>
  <si>
    <t>EF : vol</t>
  </si>
  <si>
    <t>EF : dédit</t>
  </si>
  <si>
    <t>Segment AB</t>
  </si>
  <si>
    <t>Segment BC</t>
  </si>
  <si>
    <t>Segment CD</t>
  </si>
  <si>
    <t>Segment DE</t>
  </si>
  <si>
    <t>Segment EF</t>
  </si>
  <si>
    <t>Arrivée en B</t>
  </si>
  <si>
    <t>Arrivée en C</t>
  </si>
  <si>
    <t>Arrivée en D</t>
  </si>
  <si>
    <t>Arrivée en E</t>
  </si>
  <si>
    <t>Arrivée en F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</si>
  <si>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</si>
  <si>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</si>
  <si>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</si>
  <si>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</si>
  <si>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</si>
  <si>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</si>
  <si>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</si>
  <si>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</si>
  <si>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</si>
  <si>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</si>
  <si>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AB</t>
  </si>
  <si>
    <t>=</t>
  </si>
  <si>
    <t>Sommet AC</t>
  </si>
  <si>
    <t>Sommet AE</t>
  </si>
  <si>
    <t>Sommet AF</t>
  </si>
  <si>
    <t>Sommet BC</t>
  </si>
  <si>
    <t>Sommet BD</t>
  </si>
  <si>
    <t>Sommet BF</t>
  </si>
  <si>
    <t>Sommet CE</t>
  </si>
  <si>
    <t>Sommet CF</t>
  </si>
  <si>
    <t>Sommet DE</t>
  </si>
  <si>
    <t>Sommet EF</t>
  </si>
  <si>
    <t>Sommet A</t>
  </si>
  <si>
    <t>Sommet B</t>
  </si>
  <si>
    <t>Sommet C</t>
  </si>
  <si>
    <t>Sommet E</t>
  </si>
  <si>
    <t>Sommet F</t>
  </si>
  <si>
    <t>Sommet D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</si>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</sst>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19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0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0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19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8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31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19050</xdr:rowOff>
        </xdr:from>
        <xdr:to>
          <xdr:col>2</xdr:col>
          <xdr:colOff>581025</xdr:colOff>
          <xdr:row>60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58</xdr:row>
          <xdr:rowOff>19050</xdr:rowOff>
        </xdr:from>
        <xdr:to>
          <xdr:col>7</xdr:col>
          <xdr:colOff>180975</xdr:colOff>
          <xdr:row>60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K62" sqref="K62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3" t="s">
        <v>6</v>
      </c>
      <c r="F5" s="84"/>
      <c r="G5" s="84"/>
      <c r="H5" s="84"/>
      <c r="I5" s="85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17</v>
      </c>
    </row>
    <row r="8" spans="1:10" ht="13.5" customHeight="1" x14ac:dyDescent="0.2">
      <c r="C8" s="4" t="s">
        <v>3</v>
      </c>
      <c r="I8" s="11">
        <v>43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6" t="s">
        <v>7</v>
      </c>
      <c r="B13" s="87"/>
      <c r="C13" s="87"/>
      <c r="D13" s="87"/>
      <c r="E13" s="87"/>
      <c r="F13" s="87"/>
      <c r="G13" s="88"/>
      <c r="H13" s="89" t="s">
        <v>17</v>
      </c>
      <c r="I13" s="90"/>
    </row>
    <row r="14" spans="1:10" s="4" customFormat="1" ht="13.5" customHeight="1" thickBot="1" x14ac:dyDescent="0.25">
      <c r="A14" s="24" t="s">
        <v>8</v>
      </c>
      <c r="B14" s="23" t="s">
        <v>9</v>
      </c>
      <c r="C14" s="16" t="s">
        <v>10</v>
      </c>
      <c r="D14" s="17" t="s">
        <v>11</v>
      </c>
      <c r="E14" s="17" t="s">
        <v>12</v>
      </c>
      <c r="F14" s="17" t="s">
        <v>13</v>
      </c>
      <c r="G14" s="18" t="s">
        <v>14</v>
      </c>
      <c r="H14" s="22" t="s">
        <v>15</v>
      </c>
      <c r="I14" s="21" t="s">
        <v>16</v>
      </c>
    </row>
    <row r="15" spans="1:10" s="4" customFormat="1" ht="13.5" customHeight="1" thickBot="1" x14ac:dyDescent="0.25">
      <c r="A15" s="19">
        <v>1</v>
      </c>
      <c r="B15" s="26" t="s">
        <v>20</v>
      </c>
      <c r="C15" s="27" t="s">
        <v>19</v>
      </c>
      <c r="D15" s="28" t="s">
        <v>21</v>
      </c>
      <c r="E15" s="29">
        <v>0</v>
      </c>
      <c r="F15" s="30">
        <v>2</v>
      </c>
      <c r="G15" s="31">
        <v>2</v>
      </c>
      <c r="H15" s="78">
        <f>Modèle!B34</f>
        <v>2</v>
      </c>
      <c r="I15" s="79">
        <f t="shared" ref="I15:I57" si="0">E15*H15</f>
        <v>0</v>
      </c>
    </row>
    <row r="16" spans="1:10" s="4" customFormat="1" ht="13.5" customHeight="1" thickBot="1" x14ac:dyDescent="0.25">
      <c r="A16" s="14">
        <v>2</v>
      </c>
      <c r="B16" s="26" t="s">
        <v>22</v>
      </c>
      <c r="C16" s="32" t="s">
        <v>19</v>
      </c>
      <c r="D16" s="33" t="s">
        <v>23</v>
      </c>
      <c r="E16" s="34">
        <v>0</v>
      </c>
      <c r="F16" s="33">
        <v>4</v>
      </c>
      <c r="G16" s="35">
        <v>4</v>
      </c>
      <c r="H16" s="78">
        <f>Modèle!C34</f>
        <v>4</v>
      </c>
      <c r="I16" s="79">
        <f t="shared" si="0"/>
        <v>0</v>
      </c>
    </row>
    <row r="17" spans="1:9" s="4" customFormat="1" ht="13.5" customHeight="1" thickBot="1" x14ac:dyDescent="0.25">
      <c r="A17" s="14">
        <v>3</v>
      </c>
      <c r="B17" s="26" t="s">
        <v>24</v>
      </c>
      <c r="C17" s="32" t="s">
        <v>19</v>
      </c>
      <c r="D17" s="33" t="s">
        <v>25</v>
      </c>
      <c r="E17" s="34">
        <v>0</v>
      </c>
      <c r="F17" s="33">
        <v>5</v>
      </c>
      <c r="G17" s="35">
        <v>5</v>
      </c>
      <c r="H17" s="78">
        <f>Modèle!D34</f>
        <v>5</v>
      </c>
      <c r="I17" s="79">
        <f t="shared" si="0"/>
        <v>0</v>
      </c>
    </row>
    <row r="18" spans="1:9" s="4" customFormat="1" ht="13.5" customHeight="1" thickBot="1" x14ac:dyDescent="0.25">
      <c r="A18" s="14">
        <v>4</v>
      </c>
      <c r="B18" s="26" t="s">
        <v>26</v>
      </c>
      <c r="C18" s="32" t="s">
        <v>19</v>
      </c>
      <c r="D18" s="33" t="s">
        <v>27</v>
      </c>
      <c r="E18" s="34">
        <v>0</v>
      </c>
      <c r="F18" s="33">
        <v>3</v>
      </c>
      <c r="G18" s="35">
        <v>3</v>
      </c>
      <c r="H18" s="78">
        <f>Modèle!E34</f>
        <v>3</v>
      </c>
      <c r="I18" s="79">
        <f t="shared" si="0"/>
        <v>0</v>
      </c>
    </row>
    <row r="19" spans="1:9" s="4" customFormat="1" ht="13.5" customHeight="1" thickBot="1" x14ac:dyDescent="0.25">
      <c r="A19" s="14">
        <v>5</v>
      </c>
      <c r="B19" s="26" t="s">
        <v>28</v>
      </c>
      <c r="C19" s="32" t="s">
        <v>19</v>
      </c>
      <c r="D19" s="33" t="s">
        <v>29</v>
      </c>
      <c r="E19" s="34">
        <v>0</v>
      </c>
      <c r="F19" s="33">
        <v>1</v>
      </c>
      <c r="G19" s="35">
        <v>1</v>
      </c>
      <c r="H19" s="78">
        <f>Modèle!F34</f>
        <v>1</v>
      </c>
      <c r="I19" s="79">
        <f t="shared" si="0"/>
        <v>0</v>
      </c>
    </row>
    <row r="20" spans="1:9" s="4" customFormat="1" ht="13.5" customHeight="1" thickBot="1" x14ac:dyDescent="0.25">
      <c r="A20" s="14">
        <v>6</v>
      </c>
      <c r="B20" s="26" t="s">
        <v>30</v>
      </c>
      <c r="C20" s="32" t="s">
        <v>19</v>
      </c>
      <c r="D20" s="33" t="s">
        <v>31</v>
      </c>
      <c r="E20" s="34">
        <v>0</v>
      </c>
      <c r="F20" s="33">
        <v>3</v>
      </c>
      <c r="G20" s="35">
        <v>3</v>
      </c>
      <c r="H20" s="78">
        <f>Modèle!G34</f>
        <v>3</v>
      </c>
      <c r="I20" s="79">
        <f t="shared" si="0"/>
        <v>0</v>
      </c>
    </row>
    <row r="21" spans="1:9" s="4" customFormat="1" ht="13.5" customHeight="1" thickBot="1" x14ac:dyDescent="0.25">
      <c r="A21" s="14">
        <v>7</v>
      </c>
      <c r="B21" s="26" t="s">
        <v>32</v>
      </c>
      <c r="C21" s="32" t="s">
        <v>19</v>
      </c>
      <c r="D21" s="33" t="s">
        <v>33</v>
      </c>
      <c r="E21" s="34">
        <v>0</v>
      </c>
      <c r="F21" s="33">
        <v>4</v>
      </c>
      <c r="G21" s="35">
        <v>4</v>
      </c>
      <c r="H21" s="78">
        <f>Modèle!H34</f>
        <v>4</v>
      </c>
      <c r="I21" s="79">
        <f t="shared" si="0"/>
        <v>0</v>
      </c>
    </row>
    <row r="22" spans="1:9" s="4" customFormat="1" ht="13.5" customHeight="1" thickBot="1" x14ac:dyDescent="0.25">
      <c r="A22" s="14">
        <v>8</v>
      </c>
      <c r="B22" s="26" t="s">
        <v>34</v>
      </c>
      <c r="C22" s="32" t="s">
        <v>19</v>
      </c>
      <c r="D22" s="33" t="s">
        <v>35</v>
      </c>
      <c r="E22" s="34">
        <v>0</v>
      </c>
      <c r="F22" s="33">
        <v>5</v>
      </c>
      <c r="G22" s="35">
        <v>5</v>
      </c>
      <c r="H22" s="78">
        <f>Modèle!I34</f>
        <v>5</v>
      </c>
      <c r="I22" s="79">
        <f t="shared" si="0"/>
        <v>0</v>
      </c>
    </row>
    <row r="23" spans="1:9" s="4" customFormat="1" ht="13.5" customHeight="1" thickBot="1" x14ac:dyDescent="0.25">
      <c r="A23" s="14">
        <v>9</v>
      </c>
      <c r="B23" s="26" t="s">
        <v>36</v>
      </c>
      <c r="C23" s="32" t="s">
        <v>19</v>
      </c>
      <c r="D23" s="33" t="s">
        <v>37</v>
      </c>
      <c r="E23" s="34">
        <v>0</v>
      </c>
      <c r="F23" s="33">
        <v>3</v>
      </c>
      <c r="G23" s="35">
        <v>3</v>
      </c>
      <c r="H23" s="78">
        <f>Modèle!J34</f>
        <v>3</v>
      </c>
      <c r="I23" s="79">
        <f t="shared" si="0"/>
        <v>0</v>
      </c>
    </row>
    <row r="24" spans="1:9" s="4" customFormat="1" ht="13.5" customHeight="1" thickBot="1" x14ac:dyDescent="0.25">
      <c r="A24" s="14">
        <v>10</v>
      </c>
      <c r="B24" s="26" t="s">
        <v>38</v>
      </c>
      <c r="C24" s="32" t="s">
        <v>19</v>
      </c>
      <c r="D24" s="33" t="s">
        <v>39</v>
      </c>
      <c r="E24" s="34">
        <v>0</v>
      </c>
      <c r="F24" s="33">
        <v>4</v>
      </c>
      <c r="G24" s="35">
        <v>4</v>
      </c>
      <c r="H24" s="78">
        <f>Modèle!K34</f>
        <v>4</v>
      </c>
      <c r="I24" s="79">
        <f t="shared" si="0"/>
        <v>0</v>
      </c>
    </row>
    <row r="25" spans="1:9" s="4" customFormat="1" ht="13.5" customHeight="1" thickBot="1" x14ac:dyDescent="0.25">
      <c r="A25" s="14">
        <v>11</v>
      </c>
      <c r="B25" s="26" t="s">
        <v>40</v>
      </c>
      <c r="C25" s="32" t="s">
        <v>19</v>
      </c>
      <c r="D25" s="33" t="s">
        <v>41</v>
      </c>
      <c r="E25" s="34">
        <v>0</v>
      </c>
      <c r="F25" s="33">
        <v>2</v>
      </c>
      <c r="G25" s="35">
        <v>2</v>
      </c>
      <c r="H25" s="78">
        <f>Modèle!L34</f>
        <v>2</v>
      </c>
      <c r="I25" s="79">
        <f t="shared" si="0"/>
        <v>0</v>
      </c>
    </row>
    <row r="26" spans="1:9" s="4" customFormat="1" ht="13.5" customHeight="1" thickBot="1" x14ac:dyDescent="0.25">
      <c r="A26" s="14">
        <v>12</v>
      </c>
      <c r="B26" s="26" t="s">
        <v>42</v>
      </c>
      <c r="C26" s="32" t="s">
        <v>21</v>
      </c>
      <c r="D26" s="33" t="s">
        <v>43</v>
      </c>
      <c r="E26" s="34">
        <v>-115</v>
      </c>
      <c r="F26" s="33">
        <v>0</v>
      </c>
      <c r="G26" s="35" t="s">
        <v>19</v>
      </c>
      <c r="H26" s="78">
        <f>Modèle!M34</f>
        <v>2</v>
      </c>
      <c r="I26" s="79">
        <f t="shared" si="0"/>
        <v>-230</v>
      </c>
    </row>
    <row r="27" spans="1:9" s="4" customFormat="1" ht="13.5" customHeight="1" thickBot="1" x14ac:dyDescent="0.25">
      <c r="A27" s="14">
        <v>13</v>
      </c>
      <c r="B27" s="26" t="s">
        <v>44</v>
      </c>
      <c r="C27" s="32" t="s">
        <v>21</v>
      </c>
      <c r="D27" s="33" t="s">
        <v>45</v>
      </c>
      <c r="E27" s="34">
        <v>10</v>
      </c>
      <c r="F27" s="33">
        <v>0</v>
      </c>
      <c r="G27" s="35" t="s">
        <v>19</v>
      </c>
      <c r="H27" s="78">
        <f>Modèle!N34</f>
        <v>0</v>
      </c>
      <c r="I27" s="79">
        <f t="shared" si="0"/>
        <v>0</v>
      </c>
    </row>
    <row r="28" spans="1:9" s="4" customFormat="1" ht="13.5" customHeight="1" thickBot="1" x14ac:dyDescent="0.25">
      <c r="A28" s="14">
        <v>14</v>
      </c>
      <c r="B28" s="26" t="s">
        <v>46</v>
      </c>
      <c r="C28" s="32" t="s">
        <v>23</v>
      </c>
      <c r="D28" s="33" t="s">
        <v>43</v>
      </c>
      <c r="E28" s="34">
        <v>-225</v>
      </c>
      <c r="F28" s="33">
        <v>0</v>
      </c>
      <c r="G28" s="35" t="s">
        <v>19</v>
      </c>
      <c r="H28" s="78">
        <f>Modèle!O34</f>
        <v>4</v>
      </c>
      <c r="I28" s="79">
        <f t="shared" si="0"/>
        <v>-900</v>
      </c>
    </row>
    <row r="29" spans="1:9" s="4" customFormat="1" ht="13.5" customHeight="1" thickBot="1" x14ac:dyDescent="0.25">
      <c r="A29" s="14">
        <v>15</v>
      </c>
      <c r="B29" s="26" t="s">
        <v>47</v>
      </c>
      <c r="C29" s="32" t="s">
        <v>23</v>
      </c>
      <c r="D29" s="33" t="s">
        <v>48</v>
      </c>
      <c r="E29" s="34">
        <v>10</v>
      </c>
      <c r="F29" s="33">
        <v>0</v>
      </c>
      <c r="G29" s="35" t="s">
        <v>19</v>
      </c>
      <c r="H29" s="78">
        <f>Modèle!P34</f>
        <v>0</v>
      </c>
      <c r="I29" s="79">
        <f t="shared" si="0"/>
        <v>0</v>
      </c>
    </row>
    <row r="30" spans="1:9" s="4" customFormat="1" ht="13.5" customHeight="1" thickBot="1" x14ac:dyDescent="0.25">
      <c r="A30" s="14">
        <v>16</v>
      </c>
      <c r="B30" s="26" t="s">
        <v>49</v>
      </c>
      <c r="C30" s="32" t="s">
        <v>25</v>
      </c>
      <c r="D30" s="33" t="s">
        <v>43</v>
      </c>
      <c r="E30" s="34">
        <v>-410</v>
      </c>
      <c r="F30" s="33">
        <v>0</v>
      </c>
      <c r="G30" s="35" t="s">
        <v>19</v>
      </c>
      <c r="H30" s="78">
        <f>Modèle!Q34</f>
        <v>2</v>
      </c>
      <c r="I30" s="79">
        <f t="shared" si="0"/>
        <v>-820</v>
      </c>
    </row>
    <row r="31" spans="1:9" s="4" customFormat="1" ht="13.5" customHeight="1" thickBot="1" x14ac:dyDescent="0.25">
      <c r="A31" s="14">
        <v>17</v>
      </c>
      <c r="B31" s="26" t="s">
        <v>50</v>
      </c>
      <c r="C31" s="32" t="s">
        <v>25</v>
      </c>
      <c r="D31" s="33" t="s">
        <v>51</v>
      </c>
      <c r="E31" s="34">
        <v>10</v>
      </c>
      <c r="F31" s="33">
        <v>0</v>
      </c>
      <c r="G31" s="35" t="s">
        <v>19</v>
      </c>
      <c r="H31" s="78">
        <f>Modèle!R34</f>
        <v>3</v>
      </c>
      <c r="I31" s="79">
        <f t="shared" si="0"/>
        <v>30</v>
      </c>
    </row>
    <row r="32" spans="1:9" s="4" customFormat="1" ht="13.5" customHeight="1" thickBot="1" x14ac:dyDescent="0.25">
      <c r="A32" s="14">
        <v>18</v>
      </c>
      <c r="B32" s="26" t="s">
        <v>52</v>
      </c>
      <c r="C32" s="32" t="s">
        <v>27</v>
      </c>
      <c r="D32" s="33" t="s">
        <v>43</v>
      </c>
      <c r="E32" s="34">
        <v>-505</v>
      </c>
      <c r="F32" s="33">
        <v>0</v>
      </c>
      <c r="G32" s="35" t="s">
        <v>19</v>
      </c>
      <c r="H32" s="78">
        <f>Modèle!S34</f>
        <v>3</v>
      </c>
      <c r="I32" s="79">
        <f t="shared" si="0"/>
        <v>-1515</v>
      </c>
    </row>
    <row r="33" spans="1:9" s="4" customFormat="1" ht="13.5" customHeight="1" thickBot="1" x14ac:dyDescent="0.25">
      <c r="A33" s="14">
        <v>19</v>
      </c>
      <c r="B33" s="26" t="s">
        <v>53</v>
      </c>
      <c r="C33" s="32" t="s">
        <v>27</v>
      </c>
      <c r="D33" s="33" t="s">
        <v>54</v>
      </c>
      <c r="E33" s="34">
        <v>10</v>
      </c>
      <c r="F33" s="33">
        <v>0</v>
      </c>
      <c r="G33" s="35" t="s">
        <v>19</v>
      </c>
      <c r="H33" s="78">
        <f>Modèle!T34</f>
        <v>0</v>
      </c>
      <c r="I33" s="79">
        <f t="shared" si="0"/>
        <v>0</v>
      </c>
    </row>
    <row r="34" spans="1:9" s="4" customFormat="1" ht="13.5" customHeight="1" thickBot="1" x14ac:dyDescent="0.25">
      <c r="A34" s="14">
        <v>20</v>
      </c>
      <c r="B34" s="26" t="s">
        <v>55</v>
      </c>
      <c r="C34" s="32" t="s">
        <v>29</v>
      </c>
      <c r="D34" s="33" t="s">
        <v>45</v>
      </c>
      <c r="E34" s="34">
        <v>-160</v>
      </c>
      <c r="F34" s="33">
        <v>0</v>
      </c>
      <c r="G34" s="35" t="s">
        <v>19</v>
      </c>
      <c r="H34" s="78">
        <f>Modèle!U34</f>
        <v>0</v>
      </c>
      <c r="I34" s="79">
        <f t="shared" si="0"/>
        <v>0</v>
      </c>
    </row>
    <row r="35" spans="1:9" s="4" customFormat="1" ht="13.5" customHeight="1" thickBot="1" x14ac:dyDescent="0.25">
      <c r="A35" s="14">
        <v>21</v>
      </c>
      <c r="B35" s="26" t="s">
        <v>56</v>
      </c>
      <c r="C35" s="32" t="s">
        <v>29</v>
      </c>
      <c r="D35" s="33" t="s">
        <v>48</v>
      </c>
      <c r="E35" s="34">
        <v>10</v>
      </c>
      <c r="F35" s="33">
        <v>0</v>
      </c>
      <c r="G35" s="35" t="s">
        <v>19</v>
      </c>
      <c r="H35" s="78">
        <f>Modèle!V34</f>
        <v>1</v>
      </c>
      <c r="I35" s="79">
        <f t="shared" si="0"/>
        <v>10</v>
      </c>
    </row>
    <row r="36" spans="1:9" s="4" customFormat="1" ht="13.5" customHeight="1" thickBot="1" x14ac:dyDescent="0.25">
      <c r="A36" s="14">
        <v>22</v>
      </c>
      <c r="B36" s="26" t="s">
        <v>57</v>
      </c>
      <c r="C36" s="32" t="s">
        <v>31</v>
      </c>
      <c r="D36" s="33" t="s">
        <v>45</v>
      </c>
      <c r="E36" s="34">
        <v>-310</v>
      </c>
      <c r="F36" s="33">
        <v>0</v>
      </c>
      <c r="G36" s="35" t="s">
        <v>19</v>
      </c>
      <c r="H36" s="78">
        <f>Modèle!W34</f>
        <v>3</v>
      </c>
      <c r="I36" s="79">
        <f t="shared" si="0"/>
        <v>-930</v>
      </c>
    </row>
    <row r="37" spans="1:9" s="4" customFormat="1" ht="13.5" customHeight="1" thickBot="1" x14ac:dyDescent="0.25">
      <c r="A37" s="14">
        <v>23</v>
      </c>
      <c r="B37" s="26" t="s">
        <v>58</v>
      </c>
      <c r="C37" s="32" t="s">
        <v>31</v>
      </c>
      <c r="D37" s="33" t="s">
        <v>59</v>
      </c>
      <c r="E37" s="34">
        <v>10</v>
      </c>
      <c r="F37" s="33">
        <v>0</v>
      </c>
      <c r="G37" s="35" t="s">
        <v>19</v>
      </c>
      <c r="H37" s="78">
        <f>Modèle!X34</f>
        <v>0</v>
      </c>
      <c r="I37" s="79">
        <f t="shared" si="0"/>
        <v>0</v>
      </c>
    </row>
    <row r="38" spans="1:9" s="4" customFormat="1" ht="13.5" customHeight="1" thickBot="1" x14ac:dyDescent="0.25">
      <c r="A38" s="14">
        <v>24</v>
      </c>
      <c r="B38" s="26" t="s">
        <v>60</v>
      </c>
      <c r="C38" s="32" t="s">
        <v>33</v>
      </c>
      <c r="D38" s="33" t="s">
        <v>45</v>
      </c>
      <c r="E38" s="34">
        <v>-410</v>
      </c>
      <c r="F38" s="33">
        <v>0</v>
      </c>
      <c r="G38" s="35" t="s">
        <v>19</v>
      </c>
      <c r="H38" s="78">
        <f>Modèle!Y34</f>
        <v>0</v>
      </c>
      <c r="I38" s="79">
        <f t="shared" si="0"/>
        <v>0</v>
      </c>
    </row>
    <row r="39" spans="1:9" s="4" customFormat="1" ht="13.5" customHeight="1" thickBot="1" x14ac:dyDescent="0.25">
      <c r="A39" s="14">
        <v>25</v>
      </c>
      <c r="B39" s="26" t="s">
        <v>61</v>
      </c>
      <c r="C39" s="32" t="s">
        <v>33</v>
      </c>
      <c r="D39" s="33" t="s">
        <v>54</v>
      </c>
      <c r="E39" s="34">
        <v>10</v>
      </c>
      <c r="F39" s="33">
        <v>0</v>
      </c>
      <c r="G39" s="35" t="s">
        <v>19</v>
      </c>
      <c r="H39" s="78">
        <f>Modèle!Z34</f>
        <v>4</v>
      </c>
      <c r="I39" s="79">
        <f t="shared" si="0"/>
        <v>40</v>
      </c>
    </row>
    <row r="40" spans="1:9" s="4" customFormat="1" ht="13.5" customHeight="1" thickBot="1" x14ac:dyDescent="0.25">
      <c r="A40" s="14">
        <v>26</v>
      </c>
      <c r="B40" s="26" t="s">
        <v>62</v>
      </c>
      <c r="C40" s="32" t="s">
        <v>35</v>
      </c>
      <c r="D40" s="33" t="s">
        <v>48</v>
      </c>
      <c r="E40" s="34">
        <v>-230</v>
      </c>
      <c r="F40" s="33">
        <v>0</v>
      </c>
      <c r="G40" s="35" t="s">
        <v>19</v>
      </c>
      <c r="H40" s="78">
        <f>Modèle!AA34</f>
        <v>1</v>
      </c>
      <c r="I40" s="79">
        <f t="shared" si="0"/>
        <v>-230</v>
      </c>
    </row>
    <row r="41" spans="1:9" s="4" customFormat="1" ht="13.5" customHeight="1" thickBot="1" x14ac:dyDescent="0.25">
      <c r="A41" s="14">
        <v>27</v>
      </c>
      <c r="B41" s="26" t="s">
        <v>63</v>
      </c>
      <c r="C41" s="32" t="s">
        <v>35</v>
      </c>
      <c r="D41" s="33" t="s">
        <v>51</v>
      </c>
      <c r="E41" s="34">
        <v>10</v>
      </c>
      <c r="F41" s="33">
        <v>0</v>
      </c>
      <c r="G41" s="35" t="s">
        <v>19</v>
      </c>
      <c r="H41" s="78">
        <f>Modèle!AB34</f>
        <v>4</v>
      </c>
      <c r="I41" s="79">
        <f t="shared" si="0"/>
        <v>40</v>
      </c>
    </row>
    <row r="42" spans="1:9" s="4" customFormat="1" ht="13.5" customHeight="1" thickBot="1" x14ac:dyDescent="0.25">
      <c r="A42" s="14">
        <v>28</v>
      </c>
      <c r="B42" s="26" t="s">
        <v>64</v>
      </c>
      <c r="C42" s="32" t="s">
        <v>37</v>
      </c>
      <c r="D42" s="33" t="s">
        <v>48</v>
      </c>
      <c r="E42" s="34">
        <v>-305</v>
      </c>
      <c r="F42" s="33">
        <v>0</v>
      </c>
      <c r="G42" s="35" t="s">
        <v>19</v>
      </c>
      <c r="H42" s="78">
        <f>Modèle!AC34</f>
        <v>3</v>
      </c>
      <c r="I42" s="79">
        <f t="shared" si="0"/>
        <v>-915</v>
      </c>
    </row>
    <row r="43" spans="1:9" s="4" customFormat="1" ht="13.5" customHeight="1" thickBot="1" x14ac:dyDescent="0.25">
      <c r="A43" s="14">
        <v>29</v>
      </c>
      <c r="B43" s="26" t="s">
        <v>65</v>
      </c>
      <c r="C43" s="32" t="s">
        <v>37</v>
      </c>
      <c r="D43" s="33" t="s">
        <v>54</v>
      </c>
      <c r="E43" s="34">
        <v>10</v>
      </c>
      <c r="F43" s="33">
        <v>0</v>
      </c>
      <c r="G43" s="35" t="s">
        <v>19</v>
      </c>
      <c r="H43" s="78">
        <f>Modèle!AD34</f>
        <v>0</v>
      </c>
      <c r="I43" s="79">
        <f t="shared" si="0"/>
        <v>0</v>
      </c>
    </row>
    <row r="44" spans="1:9" s="4" customFormat="1" ht="13.5" customHeight="1" thickBot="1" x14ac:dyDescent="0.25">
      <c r="A44" s="14">
        <v>30</v>
      </c>
      <c r="B44" s="26" t="s">
        <v>66</v>
      </c>
      <c r="C44" s="32" t="s">
        <v>39</v>
      </c>
      <c r="D44" s="33" t="s">
        <v>59</v>
      </c>
      <c r="E44" s="34">
        <v>-100</v>
      </c>
      <c r="F44" s="33">
        <v>0</v>
      </c>
      <c r="G44" s="35" t="s">
        <v>19</v>
      </c>
      <c r="H44" s="78">
        <f>Modèle!AE34</f>
        <v>3</v>
      </c>
      <c r="I44" s="79">
        <f t="shared" si="0"/>
        <v>-300</v>
      </c>
    </row>
    <row r="45" spans="1:9" s="4" customFormat="1" ht="13.5" customHeight="1" thickBot="1" x14ac:dyDescent="0.25">
      <c r="A45" s="14">
        <v>31</v>
      </c>
      <c r="B45" s="26" t="s">
        <v>67</v>
      </c>
      <c r="C45" s="32" t="s">
        <v>39</v>
      </c>
      <c r="D45" s="33" t="s">
        <v>51</v>
      </c>
      <c r="E45" s="34">
        <v>10</v>
      </c>
      <c r="F45" s="33">
        <v>0</v>
      </c>
      <c r="G45" s="35" t="s">
        <v>19</v>
      </c>
      <c r="H45" s="78">
        <f>Modèle!AF34</f>
        <v>1</v>
      </c>
      <c r="I45" s="79">
        <f t="shared" si="0"/>
        <v>10</v>
      </c>
    </row>
    <row r="46" spans="1:9" s="4" customFormat="1" ht="13.5" customHeight="1" thickBot="1" x14ac:dyDescent="0.25">
      <c r="A46" s="14">
        <v>32</v>
      </c>
      <c r="B46" s="26" t="s">
        <v>68</v>
      </c>
      <c r="C46" s="32" t="s">
        <v>41</v>
      </c>
      <c r="D46" s="33" t="s">
        <v>51</v>
      </c>
      <c r="E46" s="34">
        <v>-105</v>
      </c>
      <c r="F46" s="33">
        <v>0</v>
      </c>
      <c r="G46" s="35" t="s">
        <v>19</v>
      </c>
      <c r="H46" s="78">
        <f>Modèle!AG34</f>
        <v>2</v>
      </c>
      <c r="I46" s="79">
        <f t="shared" si="0"/>
        <v>-210</v>
      </c>
    </row>
    <row r="47" spans="1:9" s="4" customFormat="1" ht="13.5" customHeight="1" thickBot="1" x14ac:dyDescent="0.25">
      <c r="A47" s="14">
        <v>33</v>
      </c>
      <c r="B47" s="26" t="s">
        <v>69</v>
      </c>
      <c r="C47" s="32" t="s">
        <v>41</v>
      </c>
      <c r="D47" s="33" t="s">
        <v>54</v>
      </c>
      <c r="E47" s="34">
        <v>10</v>
      </c>
      <c r="F47" s="33">
        <v>0</v>
      </c>
      <c r="G47" s="35" t="s">
        <v>19</v>
      </c>
      <c r="H47" s="78">
        <f>Modèle!AH34</f>
        <v>0</v>
      </c>
      <c r="I47" s="79">
        <f t="shared" si="0"/>
        <v>0</v>
      </c>
    </row>
    <row r="48" spans="1:9" s="4" customFormat="1" ht="13.5" customHeight="1" thickBot="1" x14ac:dyDescent="0.25">
      <c r="A48" s="14">
        <v>34</v>
      </c>
      <c r="B48" s="26" t="s">
        <v>70</v>
      </c>
      <c r="C48" s="32" t="s">
        <v>43</v>
      </c>
      <c r="D48" s="33" t="s">
        <v>45</v>
      </c>
      <c r="E48" s="34">
        <v>0</v>
      </c>
      <c r="F48" s="33">
        <v>0</v>
      </c>
      <c r="G48" s="35">
        <v>12</v>
      </c>
      <c r="H48" s="78">
        <f>Modèle!AI34</f>
        <v>11</v>
      </c>
      <c r="I48" s="79">
        <f t="shared" si="0"/>
        <v>0</v>
      </c>
    </row>
    <row r="49" spans="1:9" s="4" customFormat="1" ht="13.5" customHeight="1" thickBot="1" x14ac:dyDescent="0.25">
      <c r="A49" s="14">
        <v>35</v>
      </c>
      <c r="B49" s="26" t="s">
        <v>71</v>
      </c>
      <c r="C49" s="32" t="s">
        <v>45</v>
      </c>
      <c r="D49" s="33" t="s">
        <v>48</v>
      </c>
      <c r="E49" s="34">
        <v>0</v>
      </c>
      <c r="F49" s="33">
        <v>0</v>
      </c>
      <c r="G49" s="35">
        <v>12</v>
      </c>
      <c r="H49" s="78">
        <f>Modèle!AJ34</f>
        <v>12</v>
      </c>
      <c r="I49" s="79">
        <f t="shared" si="0"/>
        <v>0</v>
      </c>
    </row>
    <row r="50" spans="1:9" s="4" customFormat="1" ht="13.5" customHeight="1" thickBot="1" x14ac:dyDescent="0.25">
      <c r="A50" s="14">
        <v>36</v>
      </c>
      <c r="B50" s="26" t="s">
        <v>72</v>
      </c>
      <c r="C50" s="32" t="s">
        <v>48</v>
      </c>
      <c r="D50" s="33" t="s">
        <v>59</v>
      </c>
      <c r="E50" s="34">
        <v>0</v>
      </c>
      <c r="F50" s="33">
        <v>0</v>
      </c>
      <c r="G50" s="35">
        <v>12</v>
      </c>
      <c r="H50" s="78">
        <f>Modèle!AK34</f>
        <v>12</v>
      </c>
      <c r="I50" s="79">
        <f t="shared" si="0"/>
        <v>0</v>
      </c>
    </row>
    <row r="51" spans="1:9" s="4" customFormat="1" ht="13.5" customHeight="1" thickBot="1" x14ac:dyDescent="0.25">
      <c r="A51" s="14">
        <v>37</v>
      </c>
      <c r="B51" s="26" t="s">
        <v>73</v>
      </c>
      <c r="C51" s="32" t="s">
        <v>59</v>
      </c>
      <c r="D51" s="33" t="s">
        <v>51</v>
      </c>
      <c r="E51" s="34">
        <v>0</v>
      </c>
      <c r="F51" s="33">
        <v>0</v>
      </c>
      <c r="G51" s="35">
        <v>12</v>
      </c>
      <c r="H51" s="78">
        <f>Modèle!AL34</f>
        <v>12</v>
      </c>
      <c r="I51" s="79">
        <f t="shared" si="0"/>
        <v>0</v>
      </c>
    </row>
    <row r="52" spans="1:9" s="4" customFormat="1" ht="13.5" customHeight="1" thickBot="1" x14ac:dyDescent="0.25">
      <c r="A52" s="14">
        <v>38</v>
      </c>
      <c r="B52" s="26" t="s">
        <v>74</v>
      </c>
      <c r="C52" s="32" t="s">
        <v>51</v>
      </c>
      <c r="D52" s="33" t="s">
        <v>54</v>
      </c>
      <c r="E52" s="34">
        <v>0</v>
      </c>
      <c r="F52" s="33">
        <v>0</v>
      </c>
      <c r="G52" s="35">
        <v>12</v>
      </c>
      <c r="H52" s="78">
        <f>Modèle!AM34</f>
        <v>8</v>
      </c>
      <c r="I52" s="79">
        <f t="shared" si="0"/>
        <v>0</v>
      </c>
    </row>
    <row r="53" spans="1:9" s="4" customFormat="1" ht="13.5" customHeight="1" thickBot="1" x14ac:dyDescent="0.25">
      <c r="A53" s="14">
        <v>39</v>
      </c>
      <c r="B53" s="26" t="s">
        <v>75</v>
      </c>
      <c r="C53" s="32" t="s">
        <v>45</v>
      </c>
      <c r="D53" s="33" t="s">
        <v>19</v>
      </c>
      <c r="E53" s="34">
        <v>0</v>
      </c>
      <c r="F53" s="33">
        <v>2</v>
      </c>
      <c r="G53" s="35">
        <v>2</v>
      </c>
      <c r="H53" s="78">
        <f>Modèle!AN34</f>
        <v>2</v>
      </c>
      <c r="I53" s="79">
        <f t="shared" si="0"/>
        <v>0</v>
      </c>
    </row>
    <row r="54" spans="1:9" s="4" customFormat="1" ht="13.5" customHeight="1" thickBot="1" x14ac:dyDescent="0.25">
      <c r="A54" s="14">
        <v>40</v>
      </c>
      <c r="B54" s="26" t="s">
        <v>76</v>
      </c>
      <c r="C54" s="32" t="s">
        <v>48</v>
      </c>
      <c r="D54" s="33" t="s">
        <v>19</v>
      </c>
      <c r="E54" s="34">
        <v>0</v>
      </c>
      <c r="F54" s="33">
        <v>5</v>
      </c>
      <c r="G54" s="35">
        <v>5</v>
      </c>
      <c r="H54" s="78">
        <f>Modèle!AO34</f>
        <v>5</v>
      </c>
      <c r="I54" s="79">
        <f t="shared" si="0"/>
        <v>0</v>
      </c>
    </row>
    <row r="55" spans="1:9" s="4" customFormat="1" ht="13.5" customHeight="1" thickBot="1" x14ac:dyDescent="0.25">
      <c r="A55" s="14">
        <v>41</v>
      </c>
      <c r="B55" s="26" t="s">
        <v>77</v>
      </c>
      <c r="C55" s="32" t="s">
        <v>59</v>
      </c>
      <c r="D55" s="33" t="s">
        <v>19</v>
      </c>
      <c r="E55" s="34">
        <v>0</v>
      </c>
      <c r="F55" s="33">
        <v>3</v>
      </c>
      <c r="G55" s="35">
        <v>3</v>
      </c>
      <c r="H55" s="78">
        <f>Modèle!AP34</f>
        <v>3</v>
      </c>
      <c r="I55" s="79">
        <f t="shared" si="0"/>
        <v>0</v>
      </c>
    </row>
    <row r="56" spans="1:9" s="4" customFormat="1" ht="13.5" customHeight="1" thickBot="1" x14ac:dyDescent="0.25">
      <c r="A56" s="25">
        <v>42</v>
      </c>
      <c r="B56" s="36" t="s">
        <v>78</v>
      </c>
      <c r="C56" s="32" t="s">
        <v>51</v>
      </c>
      <c r="D56" s="33" t="s">
        <v>19</v>
      </c>
      <c r="E56" s="34">
        <v>0</v>
      </c>
      <c r="F56" s="33">
        <v>14</v>
      </c>
      <c r="G56" s="35">
        <v>14</v>
      </c>
      <c r="H56" s="78">
        <f>Modèle!AQ34</f>
        <v>14</v>
      </c>
      <c r="I56" s="79">
        <f t="shared" si="0"/>
        <v>0</v>
      </c>
    </row>
    <row r="57" spans="1:9" s="4" customFormat="1" ht="13.5" customHeight="1" thickBot="1" x14ac:dyDescent="0.25">
      <c r="A57" s="15">
        <v>43</v>
      </c>
      <c r="B57" s="37" t="s">
        <v>79</v>
      </c>
      <c r="C57" s="38" t="s">
        <v>54</v>
      </c>
      <c r="D57" s="39" t="s">
        <v>19</v>
      </c>
      <c r="E57" s="40">
        <v>0</v>
      </c>
      <c r="F57" s="39">
        <v>12</v>
      </c>
      <c r="G57" s="41">
        <v>12</v>
      </c>
      <c r="H57" s="80">
        <f>Modèle!AR34</f>
        <v>12</v>
      </c>
      <c r="I57" s="81">
        <f t="shared" si="0"/>
        <v>0</v>
      </c>
    </row>
    <row r="58" spans="1:9" s="4" customFormat="1" ht="13.5" customHeight="1" thickTop="1" thickBot="1" x14ac:dyDescent="0.25">
      <c r="H58" s="20" t="s">
        <v>18</v>
      </c>
      <c r="I58" s="82">
        <f>SUM(I15:I57)</f>
        <v>-5920</v>
      </c>
    </row>
    <row r="59" spans="1:9" s="4" customFormat="1" ht="13.5" customHeight="1" thickTop="1" x14ac:dyDescent="0.2"/>
    <row r="60" spans="1:9" s="4" customFormat="1" ht="13.5" customHeight="1" x14ac:dyDescent="0.2"/>
    <row r="61" spans="1:9" s="4" customFormat="1" ht="13.5" customHeight="1" x14ac:dyDescent="0.2"/>
    <row r="62" spans="1:9" s="4" customFormat="1" ht="13.5" customHeight="1" x14ac:dyDescent="0.2"/>
    <row r="63" spans="1:9" s="4" customFormat="1" ht="13.5" customHeight="1" x14ac:dyDescent="0.2"/>
    <row r="64" spans="1:9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58</xdr:row>
                <xdr:rowOff>19050</xdr:rowOff>
              </from>
              <to>
                <xdr:col>2</xdr:col>
                <xdr:colOff>581025</xdr:colOff>
                <xdr:row>60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58</xdr:row>
                <xdr:rowOff>19050</xdr:rowOff>
              </from>
              <to>
                <xdr:col>7</xdr:col>
                <xdr:colOff>180975</xdr:colOff>
                <xdr:row>60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U34"/>
  <sheetViews>
    <sheetView topLeftCell="V1" zoomScale="90" zoomScaleNormal="90" workbookViewId="0">
      <selection activeCell="AS10" sqref="AS10"/>
    </sheetView>
  </sheetViews>
  <sheetFormatPr baseColWidth="10" defaultColWidth="6.7109375" defaultRowHeight="12" x14ac:dyDescent="0.2"/>
  <cols>
    <col min="1" max="1" width="33.140625" style="4" customWidth="1"/>
    <col min="2" max="23" width="6.7109375" style="4" customWidth="1"/>
    <col min="24" max="44" width="6.7109375" style="4"/>
    <col min="45" max="47" width="7.85546875" style="4" customWidth="1"/>
    <col min="48" max="16384" width="6.7109375" style="4"/>
  </cols>
  <sheetData>
    <row r="1" spans="1:47" x14ac:dyDescent="0.2">
      <c r="A1" s="42" t="s">
        <v>6</v>
      </c>
    </row>
    <row r="3" spans="1:47" x14ac:dyDescent="0.2">
      <c r="A3" s="9" t="s">
        <v>80</v>
      </c>
    </row>
    <row r="4" spans="1:47" x14ac:dyDescent="0.2">
      <c r="A4" s="9" t="s">
        <v>81</v>
      </c>
      <c r="B4" s="4">
        <v>17</v>
      </c>
    </row>
    <row r="5" spans="1:47" x14ac:dyDescent="0.2">
      <c r="A5" s="9" t="s">
        <v>3</v>
      </c>
      <c r="B5" s="4">
        <v>43</v>
      </c>
    </row>
    <row r="7" spans="1:47" x14ac:dyDescent="0.2">
      <c r="A7" s="9" t="s">
        <v>82</v>
      </c>
      <c r="B7" s="43" t="s">
        <v>19</v>
      </c>
      <c r="C7" s="43" t="s">
        <v>19</v>
      </c>
      <c r="D7" s="43" t="s">
        <v>19</v>
      </c>
      <c r="E7" s="43" t="s">
        <v>19</v>
      </c>
      <c r="F7" s="43" t="s">
        <v>19</v>
      </c>
      <c r="G7" s="43" t="s">
        <v>19</v>
      </c>
      <c r="H7" s="43" t="s">
        <v>19</v>
      </c>
      <c r="I7" s="43" t="s">
        <v>19</v>
      </c>
      <c r="J7" s="43" t="s">
        <v>19</v>
      </c>
      <c r="K7" s="43" t="s">
        <v>19</v>
      </c>
      <c r="L7" s="43" t="s">
        <v>19</v>
      </c>
      <c r="M7" s="43" t="s">
        <v>21</v>
      </c>
      <c r="N7" s="43" t="s">
        <v>21</v>
      </c>
      <c r="O7" s="43" t="s">
        <v>23</v>
      </c>
      <c r="P7" s="43" t="s">
        <v>23</v>
      </c>
      <c r="Q7" s="43" t="s">
        <v>25</v>
      </c>
      <c r="R7" s="43" t="s">
        <v>25</v>
      </c>
      <c r="S7" s="43" t="s">
        <v>27</v>
      </c>
      <c r="T7" s="43" t="s">
        <v>27</v>
      </c>
      <c r="U7" s="43" t="s">
        <v>29</v>
      </c>
      <c r="V7" s="43" t="s">
        <v>29</v>
      </c>
      <c r="W7" s="43" t="s">
        <v>31</v>
      </c>
      <c r="X7" s="43" t="s">
        <v>31</v>
      </c>
      <c r="Y7" s="43" t="s">
        <v>33</v>
      </c>
      <c r="Z7" s="43" t="s">
        <v>33</v>
      </c>
      <c r="AA7" s="43" t="s">
        <v>35</v>
      </c>
      <c r="AB7" s="43" t="s">
        <v>35</v>
      </c>
      <c r="AC7" s="43" t="s">
        <v>37</v>
      </c>
      <c r="AD7" s="43" t="s">
        <v>37</v>
      </c>
      <c r="AE7" s="43" t="s">
        <v>39</v>
      </c>
      <c r="AF7" s="43" t="s">
        <v>39</v>
      </c>
      <c r="AG7" s="43" t="s">
        <v>41</v>
      </c>
      <c r="AH7" s="43" t="s">
        <v>41</v>
      </c>
      <c r="AI7" s="43" t="s">
        <v>43</v>
      </c>
      <c r="AJ7" s="43" t="s">
        <v>45</v>
      </c>
      <c r="AK7" s="43" t="s">
        <v>48</v>
      </c>
      <c r="AL7" s="43" t="s">
        <v>59</v>
      </c>
      <c r="AM7" s="43" t="s">
        <v>51</v>
      </c>
      <c r="AN7" s="43" t="s">
        <v>45</v>
      </c>
      <c r="AO7" s="43" t="s">
        <v>48</v>
      </c>
      <c r="AP7" s="43" t="s">
        <v>59</v>
      </c>
      <c r="AQ7" s="43" t="s">
        <v>51</v>
      </c>
      <c r="AR7" s="43" t="s">
        <v>54</v>
      </c>
      <c r="AS7" s="12" t="s">
        <v>86</v>
      </c>
      <c r="AT7" s="12" t="s">
        <v>88</v>
      </c>
      <c r="AU7" s="12" t="s">
        <v>89</v>
      </c>
    </row>
    <row r="8" spans="1:47" x14ac:dyDescent="0.2">
      <c r="A8" s="44" t="s">
        <v>83</v>
      </c>
      <c r="B8" s="43" t="s">
        <v>21</v>
      </c>
      <c r="C8" s="43" t="s">
        <v>23</v>
      </c>
      <c r="D8" s="43" t="s">
        <v>25</v>
      </c>
      <c r="E8" s="43" t="s">
        <v>27</v>
      </c>
      <c r="F8" s="43" t="s">
        <v>29</v>
      </c>
      <c r="G8" s="43" t="s">
        <v>31</v>
      </c>
      <c r="H8" s="43" t="s">
        <v>33</v>
      </c>
      <c r="I8" s="43" t="s">
        <v>35</v>
      </c>
      <c r="J8" s="43" t="s">
        <v>37</v>
      </c>
      <c r="K8" s="43" t="s">
        <v>39</v>
      </c>
      <c r="L8" s="43" t="s">
        <v>41</v>
      </c>
      <c r="M8" s="43" t="s">
        <v>43</v>
      </c>
      <c r="N8" s="43" t="s">
        <v>45</v>
      </c>
      <c r="O8" s="43" t="s">
        <v>43</v>
      </c>
      <c r="P8" s="43" t="s">
        <v>48</v>
      </c>
      <c r="Q8" s="43" t="s">
        <v>43</v>
      </c>
      <c r="R8" s="43" t="s">
        <v>51</v>
      </c>
      <c r="S8" s="43" t="s">
        <v>43</v>
      </c>
      <c r="T8" s="43" t="s">
        <v>54</v>
      </c>
      <c r="U8" s="43" t="s">
        <v>45</v>
      </c>
      <c r="V8" s="43" t="s">
        <v>48</v>
      </c>
      <c r="W8" s="43" t="s">
        <v>45</v>
      </c>
      <c r="X8" s="43" t="s">
        <v>59</v>
      </c>
      <c r="Y8" s="43" t="s">
        <v>45</v>
      </c>
      <c r="Z8" s="43" t="s">
        <v>54</v>
      </c>
      <c r="AA8" s="43" t="s">
        <v>48</v>
      </c>
      <c r="AB8" s="43" t="s">
        <v>51</v>
      </c>
      <c r="AC8" s="43" t="s">
        <v>48</v>
      </c>
      <c r="AD8" s="43" t="s">
        <v>54</v>
      </c>
      <c r="AE8" s="43" t="s">
        <v>59</v>
      </c>
      <c r="AF8" s="43" t="s">
        <v>51</v>
      </c>
      <c r="AG8" s="43" t="s">
        <v>51</v>
      </c>
      <c r="AH8" s="43" t="s">
        <v>54</v>
      </c>
      <c r="AI8" s="43" t="s">
        <v>45</v>
      </c>
      <c r="AJ8" s="43" t="s">
        <v>48</v>
      </c>
      <c r="AK8" s="43" t="s">
        <v>59</v>
      </c>
      <c r="AL8" s="43" t="s">
        <v>51</v>
      </c>
      <c r="AM8" s="43" t="s">
        <v>54</v>
      </c>
      <c r="AN8" s="43" t="s">
        <v>19</v>
      </c>
      <c r="AO8" s="43" t="s">
        <v>19</v>
      </c>
      <c r="AP8" s="43" t="s">
        <v>19</v>
      </c>
      <c r="AQ8" s="43" t="s">
        <v>19</v>
      </c>
      <c r="AR8" s="43" t="s">
        <v>19</v>
      </c>
      <c r="AS8" s="12" t="s">
        <v>87</v>
      </c>
      <c r="AT8" s="12"/>
      <c r="AU8" s="12"/>
    </row>
    <row r="9" spans="1:47" ht="12.75" thickBot="1" x14ac:dyDescent="0.2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12"/>
      <c r="AT9" s="12"/>
      <c r="AU9" s="12"/>
    </row>
    <row r="10" spans="1:47" ht="14.25" thickBot="1" x14ac:dyDescent="0.3">
      <c r="A10" s="9" t="s">
        <v>84</v>
      </c>
      <c r="B10" s="65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-115</v>
      </c>
      <c r="N10" s="66">
        <v>10</v>
      </c>
      <c r="O10" s="66">
        <v>-225</v>
      </c>
      <c r="P10" s="66">
        <v>10</v>
      </c>
      <c r="Q10" s="66">
        <v>-410</v>
      </c>
      <c r="R10" s="66">
        <v>10</v>
      </c>
      <c r="S10" s="66">
        <v>-505</v>
      </c>
      <c r="T10" s="66">
        <v>10</v>
      </c>
      <c r="U10" s="66">
        <v>-160</v>
      </c>
      <c r="V10" s="66">
        <v>10</v>
      </c>
      <c r="W10" s="66">
        <v>-310</v>
      </c>
      <c r="X10" s="66">
        <v>10</v>
      </c>
      <c r="Y10" s="66">
        <v>-410</v>
      </c>
      <c r="Z10" s="66">
        <v>10</v>
      </c>
      <c r="AA10" s="66">
        <v>-230</v>
      </c>
      <c r="AB10" s="66">
        <v>10</v>
      </c>
      <c r="AC10" s="66">
        <v>-305</v>
      </c>
      <c r="AD10" s="66">
        <v>10</v>
      </c>
      <c r="AE10" s="66">
        <v>-100</v>
      </c>
      <c r="AF10" s="66">
        <v>10</v>
      </c>
      <c r="AG10" s="66">
        <v>-105</v>
      </c>
      <c r="AH10" s="66">
        <v>10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74">
        <f>SUMPRODUCT(cij,xij)</f>
        <v>-5920</v>
      </c>
      <c r="AT10" s="12"/>
      <c r="AU10" s="12"/>
    </row>
    <row r="11" spans="1:47" ht="12.75" thickBot="1" x14ac:dyDescent="0.25">
      <c r="AS11" s="12"/>
      <c r="AT11" s="12"/>
      <c r="AU11" s="12"/>
    </row>
    <row r="12" spans="1:47" ht="12.75" thickBot="1" x14ac:dyDescent="0.25">
      <c r="A12" s="57" t="s">
        <v>85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59"/>
      <c r="AT12" s="59"/>
      <c r="AU12" s="60"/>
    </row>
    <row r="13" spans="1:47" x14ac:dyDescent="0.2">
      <c r="A13" s="54" t="s">
        <v>90</v>
      </c>
      <c r="B13" s="47">
        <v>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>
        <v>-1</v>
      </c>
      <c r="N13" s="47">
        <v>-1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75">
        <f t="shared" ref="AS13:AS29" si="0">SUMPRODUCT(B13:AR13,xij)</f>
        <v>0</v>
      </c>
      <c r="AT13" s="61" t="s">
        <v>91</v>
      </c>
      <c r="AU13" s="62">
        <v>0</v>
      </c>
    </row>
    <row r="14" spans="1:47" x14ac:dyDescent="0.2">
      <c r="A14" s="55" t="s">
        <v>92</v>
      </c>
      <c r="B14" s="13"/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-1</v>
      </c>
      <c r="P14" s="13">
        <v>-1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76">
        <f t="shared" si="0"/>
        <v>0</v>
      </c>
      <c r="AT14" s="63" t="s">
        <v>91</v>
      </c>
      <c r="AU14" s="64">
        <v>0</v>
      </c>
    </row>
    <row r="15" spans="1:47" x14ac:dyDescent="0.2">
      <c r="A15" s="55" t="s">
        <v>93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-1</v>
      </c>
      <c r="R15" s="13">
        <v>-1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76">
        <f t="shared" si="0"/>
        <v>0</v>
      </c>
      <c r="AT15" s="63" t="s">
        <v>91</v>
      </c>
      <c r="AU15" s="64">
        <v>0</v>
      </c>
    </row>
    <row r="16" spans="1:47" x14ac:dyDescent="0.2">
      <c r="A16" s="55" t="s">
        <v>94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-1</v>
      </c>
      <c r="T16" s="13">
        <v>-1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76">
        <f t="shared" si="0"/>
        <v>0</v>
      </c>
      <c r="AT16" s="63" t="s">
        <v>91</v>
      </c>
      <c r="AU16" s="64">
        <v>0</v>
      </c>
    </row>
    <row r="17" spans="1:47" x14ac:dyDescent="0.2">
      <c r="A17" s="55" t="s">
        <v>95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v>-1</v>
      </c>
      <c r="V17" s="13">
        <v>-1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76">
        <f t="shared" si="0"/>
        <v>0</v>
      </c>
      <c r="AT17" s="63" t="s">
        <v>91</v>
      </c>
      <c r="AU17" s="64">
        <v>0</v>
      </c>
    </row>
    <row r="18" spans="1:47" x14ac:dyDescent="0.2">
      <c r="A18" s="55" t="s">
        <v>96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>
        <v>-1</v>
      </c>
      <c r="X18" s="13">
        <v>-1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76">
        <f t="shared" si="0"/>
        <v>0</v>
      </c>
      <c r="AT18" s="63" t="s">
        <v>91</v>
      </c>
      <c r="AU18" s="64">
        <v>0</v>
      </c>
    </row>
    <row r="19" spans="1:47" x14ac:dyDescent="0.2">
      <c r="A19" s="55" t="s">
        <v>97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-1</v>
      </c>
      <c r="Z19" s="13">
        <v>-1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76">
        <f t="shared" si="0"/>
        <v>0</v>
      </c>
      <c r="AT19" s="63" t="s">
        <v>91</v>
      </c>
      <c r="AU19" s="64">
        <v>0</v>
      </c>
    </row>
    <row r="20" spans="1:47" x14ac:dyDescent="0.2">
      <c r="A20" s="55" t="s">
        <v>98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>
        <v>-1</v>
      </c>
      <c r="AB20" s="13">
        <v>-1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76">
        <f t="shared" si="0"/>
        <v>0</v>
      </c>
      <c r="AT20" s="63" t="s">
        <v>91</v>
      </c>
      <c r="AU20" s="64">
        <v>0</v>
      </c>
    </row>
    <row r="21" spans="1:47" x14ac:dyDescent="0.2">
      <c r="A21" s="55" t="s">
        <v>99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-1</v>
      </c>
      <c r="AD21" s="13">
        <v>-1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76">
        <f t="shared" si="0"/>
        <v>0</v>
      </c>
      <c r="AT21" s="63" t="s">
        <v>91</v>
      </c>
      <c r="AU21" s="64">
        <v>0</v>
      </c>
    </row>
    <row r="22" spans="1:47" x14ac:dyDescent="0.2">
      <c r="A22" s="55" t="s">
        <v>100</v>
      </c>
      <c r="B22" s="13"/>
      <c r="C22" s="13"/>
      <c r="D22" s="13"/>
      <c r="E22" s="13"/>
      <c r="F22" s="13"/>
      <c r="G22" s="13"/>
      <c r="H22" s="13"/>
      <c r="I22" s="13"/>
      <c r="J22" s="13"/>
      <c r="K22" s="13">
        <v>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v>-1</v>
      </c>
      <c r="AF22" s="13">
        <v>-1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76">
        <f t="shared" si="0"/>
        <v>0</v>
      </c>
      <c r="AT22" s="63" t="s">
        <v>91</v>
      </c>
      <c r="AU22" s="64">
        <v>0</v>
      </c>
    </row>
    <row r="23" spans="1:47" x14ac:dyDescent="0.2">
      <c r="A23" s="55" t="s">
        <v>101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>
        <v>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>
        <v>-1</v>
      </c>
      <c r="AH23" s="13">
        <v>-1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76">
        <f t="shared" si="0"/>
        <v>0</v>
      </c>
      <c r="AT23" s="63" t="s">
        <v>91</v>
      </c>
      <c r="AU23" s="64">
        <v>0</v>
      </c>
    </row>
    <row r="24" spans="1:47" x14ac:dyDescent="0.2">
      <c r="A24" s="55" t="s">
        <v>102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>
        <v>1</v>
      </c>
      <c r="N24" s="13"/>
      <c r="O24" s="13">
        <v>1</v>
      </c>
      <c r="P24" s="13"/>
      <c r="Q24" s="13">
        <v>1</v>
      </c>
      <c r="R24" s="13"/>
      <c r="S24" s="13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-1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76">
        <f t="shared" si="0"/>
        <v>0</v>
      </c>
      <c r="AT24" s="63" t="s">
        <v>91</v>
      </c>
      <c r="AU24" s="64">
        <v>0</v>
      </c>
    </row>
    <row r="25" spans="1:47" x14ac:dyDescent="0.2">
      <c r="A25" s="55" t="s">
        <v>103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/>
      <c r="T25" s="13"/>
      <c r="U25" s="13">
        <v>1</v>
      </c>
      <c r="V25" s="13"/>
      <c r="W25" s="13">
        <v>1</v>
      </c>
      <c r="X25" s="13"/>
      <c r="Y25" s="13">
        <v>1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1</v>
      </c>
      <c r="AJ25" s="13">
        <v>-1</v>
      </c>
      <c r="AK25" s="13"/>
      <c r="AL25" s="13"/>
      <c r="AM25" s="13"/>
      <c r="AN25" s="13">
        <v>-1</v>
      </c>
      <c r="AO25" s="13"/>
      <c r="AP25" s="13"/>
      <c r="AQ25" s="13"/>
      <c r="AR25" s="13"/>
      <c r="AS25" s="76">
        <f t="shared" si="0"/>
        <v>0</v>
      </c>
      <c r="AT25" s="63" t="s">
        <v>91</v>
      </c>
      <c r="AU25" s="64">
        <v>0</v>
      </c>
    </row>
    <row r="26" spans="1:47" x14ac:dyDescent="0.2">
      <c r="A26" s="55" t="s">
        <v>104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v>1</v>
      </c>
      <c r="Q26" s="13"/>
      <c r="R26" s="13"/>
      <c r="S26" s="13"/>
      <c r="T26" s="13"/>
      <c r="U26" s="13"/>
      <c r="V26" s="13">
        <v>1</v>
      </c>
      <c r="W26" s="13"/>
      <c r="X26" s="13"/>
      <c r="Y26" s="13"/>
      <c r="Z26" s="13"/>
      <c r="AA26" s="13">
        <v>1</v>
      </c>
      <c r="AB26" s="13"/>
      <c r="AC26" s="13">
        <v>1</v>
      </c>
      <c r="AD26" s="13"/>
      <c r="AE26" s="13"/>
      <c r="AF26" s="13"/>
      <c r="AG26" s="13"/>
      <c r="AH26" s="13"/>
      <c r="AI26" s="13"/>
      <c r="AJ26" s="13">
        <v>1</v>
      </c>
      <c r="AK26" s="13">
        <v>-1</v>
      </c>
      <c r="AL26" s="13"/>
      <c r="AM26" s="13"/>
      <c r="AN26" s="13"/>
      <c r="AO26" s="13">
        <v>-1</v>
      </c>
      <c r="AP26" s="13"/>
      <c r="AQ26" s="13"/>
      <c r="AR26" s="13"/>
      <c r="AS26" s="76">
        <f t="shared" si="0"/>
        <v>0</v>
      </c>
      <c r="AT26" s="63" t="s">
        <v>91</v>
      </c>
      <c r="AU26" s="64">
        <v>0</v>
      </c>
    </row>
    <row r="27" spans="1:47" x14ac:dyDescent="0.2">
      <c r="A27" s="55" t="s">
        <v>105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1</v>
      </c>
      <c r="S27" s="13"/>
      <c r="T27" s="13"/>
      <c r="U27" s="13"/>
      <c r="V27" s="13"/>
      <c r="W27" s="13"/>
      <c r="X27" s="13"/>
      <c r="Y27" s="13"/>
      <c r="Z27" s="13"/>
      <c r="AA27" s="13"/>
      <c r="AB27" s="13">
        <v>1</v>
      </c>
      <c r="AC27" s="13"/>
      <c r="AD27" s="13"/>
      <c r="AE27" s="13"/>
      <c r="AF27" s="13">
        <v>1</v>
      </c>
      <c r="AG27" s="13">
        <v>1</v>
      </c>
      <c r="AH27" s="13"/>
      <c r="AI27" s="13"/>
      <c r="AJ27" s="13"/>
      <c r="AK27" s="13"/>
      <c r="AL27" s="13">
        <v>1</v>
      </c>
      <c r="AM27" s="13">
        <v>-1</v>
      </c>
      <c r="AN27" s="13"/>
      <c r="AO27" s="13"/>
      <c r="AP27" s="13"/>
      <c r="AQ27" s="13">
        <v>-1</v>
      </c>
      <c r="AR27" s="13"/>
      <c r="AS27" s="76">
        <f t="shared" si="0"/>
        <v>0</v>
      </c>
      <c r="AT27" s="63" t="s">
        <v>91</v>
      </c>
      <c r="AU27" s="64">
        <v>0</v>
      </c>
    </row>
    <row r="28" spans="1:47" x14ac:dyDescent="0.2">
      <c r="A28" s="55" t="s">
        <v>106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1</v>
      </c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>
        <v>1</v>
      </c>
      <c r="AE28" s="13"/>
      <c r="AF28" s="13"/>
      <c r="AG28" s="13"/>
      <c r="AH28" s="13">
        <v>1</v>
      </c>
      <c r="AI28" s="13"/>
      <c r="AJ28" s="13"/>
      <c r="AK28" s="13"/>
      <c r="AL28" s="13"/>
      <c r="AM28" s="13">
        <v>1</v>
      </c>
      <c r="AN28" s="13"/>
      <c r="AO28" s="13"/>
      <c r="AP28" s="13"/>
      <c r="AQ28" s="13"/>
      <c r="AR28" s="13">
        <v>-1</v>
      </c>
      <c r="AS28" s="76">
        <f t="shared" si="0"/>
        <v>0</v>
      </c>
      <c r="AT28" s="63" t="s">
        <v>91</v>
      </c>
      <c r="AU28" s="64">
        <v>0</v>
      </c>
    </row>
    <row r="29" spans="1:47" ht="12.75" thickBot="1" x14ac:dyDescent="0.25">
      <c r="A29" s="56" t="s">
        <v>107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>
        <v>1</v>
      </c>
      <c r="Y29" s="53"/>
      <c r="Z29" s="53"/>
      <c r="AA29" s="53"/>
      <c r="AB29" s="53"/>
      <c r="AC29" s="53"/>
      <c r="AD29" s="53"/>
      <c r="AE29" s="53">
        <v>1</v>
      </c>
      <c r="AF29" s="53"/>
      <c r="AG29" s="53"/>
      <c r="AH29" s="53"/>
      <c r="AI29" s="53"/>
      <c r="AJ29" s="53"/>
      <c r="AK29" s="53">
        <v>1</v>
      </c>
      <c r="AL29" s="53">
        <v>-1</v>
      </c>
      <c r="AM29" s="53"/>
      <c r="AN29" s="53"/>
      <c r="AO29" s="53"/>
      <c r="AP29" s="53">
        <v>-1</v>
      </c>
      <c r="AQ29" s="53"/>
      <c r="AR29" s="53"/>
      <c r="AS29" s="76">
        <f t="shared" si="0"/>
        <v>0</v>
      </c>
      <c r="AT29" s="63" t="s">
        <v>91</v>
      </c>
      <c r="AU29" s="64">
        <v>0</v>
      </c>
    </row>
    <row r="30" spans="1:47" ht="14.25" thickBot="1" x14ac:dyDescent="0.3">
      <c r="A30" s="58" t="s">
        <v>108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71"/>
      <c r="AT30" s="48"/>
      <c r="AU30" s="49"/>
    </row>
    <row r="31" spans="1:47" x14ac:dyDescent="0.2">
      <c r="A31" s="45" t="s">
        <v>109</v>
      </c>
      <c r="B31" s="46">
        <v>2</v>
      </c>
      <c r="C31" s="47">
        <v>4</v>
      </c>
      <c r="D31" s="47">
        <v>5</v>
      </c>
      <c r="E31" s="47">
        <v>3</v>
      </c>
      <c r="F31" s="47">
        <v>1</v>
      </c>
      <c r="G31" s="47">
        <v>3</v>
      </c>
      <c r="H31" s="47">
        <v>4</v>
      </c>
      <c r="I31" s="47">
        <v>5</v>
      </c>
      <c r="J31" s="47">
        <v>3</v>
      </c>
      <c r="K31" s="47">
        <v>4</v>
      </c>
      <c r="L31" s="47">
        <v>2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2</v>
      </c>
      <c r="AO31" s="47">
        <v>5</v>
      </c>
      <c r="AP31" s="47">
        <v>3</v>
      </c>
      <c r="AQ31" s="47">
        <v>14</v>
      </c>
      <c r="AR31" s="47">
        <v>12</v>
      </c>
      <c r="AS31" s="72"/>
      <c r="AT31" s="67"/>
      <c r="AU31" s="68"/>
    </row>
    <row r="32" spans="1:47" ht="12.75" thickBot="1" x14ac:dyDescent="0.25">
      <c r="A32" s="52" t="s">
        <v>110</v>
      </c>
      <c r="B32" s="69">
        <v>2</v>
      </c>
      <c r="C32" s="70">
        <v>4</v>
      </c>
      <c r="D32" s="70">
        <v>5</v>
      </c>
      <c r="E32" s="70">
        <v>3</v>
      </c>
      <c r="F32" s="70">
        <v>1</v>
      </c>
      <c r="G32" s="70">
        <v>3</v>
      </c>
      <c r="H32" s="70">
        <v>4</v>
      </c>
      <c r="I32" s="70">
        <v>5</v>
      </c>
      <c r="J32" s="70">
        <v>3</v>
      </c>
      <c r="K32" s="70">
        <v>4</v>
      </c>
      <c r="L32" s="70">
        <v>2</v>
      </c>
      <c r="M32" s="70" t="s">
        <v>19</v>
      </c>
      <c r="N32" s="70" t="s">
        <v>19</v>
      </c>
      <c r="O32" s="70" t="s">
        <v>19</v>
      </c>
      <c r="P32" s="70" t="s">
        <v>19</v>
      </c>
      <c r="Q32" s="70" t="s">
        <v>19</v>
      </c>
      <c r="R32" s="70" t="s">
        <v>19</v>
      </c>
      <c r="S32" s="70" t="s">
        <v>19</v>
      </c>
      <c r="T32" s="70" t="s">
        <v>19</v>
      </c>
      <c r="U32" s="70" t="s">
        <v>19</v>
      </c>
      <c r="V32" s="70" t="s">
        <v>19</v>
      </c>
      <c r="W32" s="70" t="s">
        <v>19</v>
      </c>
      <c r="X32" s="70" t="s">
        <v>19</v>
      </c>
      <c r="Y32" s="70" t="s">
        <v>19</v>
      </c>
      <c r="Z32" s="70" t="s">
        <v>19</v>
      </c>
      <c r="AA32" s="70" t="s">
        <v>19</v>
      </c>
      <c r="AB32" s="70" t="s">
        <v>19</v>
      </c>
      <c r="AC32" s="70" t="s">
        <v>19</v>
      </c>
      <c r="AD32" s="70" t="s">
        <v>19</v>
      </c>
      <c r="AE32" s="70" t="s">
        <v>19</v>
      </c>
      <c r="AF32" s="70" t="s">
        <v>19</v>
      </c>
      <c r="AG32" s="70" t="s">
        <v>19</v>
      </c>
      <c r="AH32" s="70" t="s">
        <v>19</v>
      </c>
      <c r="AI32" s="70">
        <v>12</v>
      </c>
      <c r="AJ32" s="70">
        <v>12</v>
      </c>
      <c r="AK32" s="70">
        <v>12</v>
      </c>
      <c r="AL32" s="70">
        <v>12</v>
      </c>
      <c r="AM32" s="70">
        <v>12</v>
      </c>
      <c r="AN32" s="70">
        <v>2</v>
      </c>
      <c r="AO32" s="70">
        <v>5</v>
      </c>
      <c r="AP32" s="70">
        <v>3</v>
      </c>
      <c r="AQ32" s="70">
        <v>14</v>
      </c>
      <c r="AR32" s="70">
        <v>12</v>
      </c>
      <c r="AS32" s="73"/>
      <c r="AT32" s="50"/>
      <c r="AU32" s="51"/>
    </row>
    <row r="34" spans="1:44" ht="13.5" x14ac:dyDescent="0.25">
      <c r="A34" s="9" t="s">
        <v>111</v>
      </c>
      <c r="B34" s="77">
        <v>2</v>
      </c>
      <c r="C34" s="77">
        <v>4</v>
      </c>
      <c r="D34" s="77">
        <v>5</v>
      </c>
      <c r="E34" s="77">
        <v>3</v>
      </c>
      <c r="F34" s="77">
        <v>1</v>
      </c>
      <c r="G34" s="77">
        <v>3</v>
      </c>
      <c r="H34" s="77">
        <v>4</v>
      </c>
      <c r="I34" s="77">
        <v>5</v>
      </c>
      <c r="J34" s="77">
        <v>3</v>
      </c>
      <c r="K34" s="77">
        <v>4</v>
      </c>
      <c r="L34" s="77">
        <v>2</v>
      </c>
      <c r="M34" s="77">
        <v>2</v>
      </c>
      <c r="N34" s="77">
        <v>0</v>
      </c>
      <c r="O34" s="77">
        <v>4</v>
      </c>
      <c r="P34" s="77">
        <v>0</v>
      </c>
      <c r="Q34" s="77">
        <v>2</v>
      </c>
      <c r="R34" s="77">
        <v>3</v>
      </c>
      <c r="S34" s="77">
        <v>3</v>
      </c>
      <c r="T34" s="77">
        <v>0</v>
      </c>
      <c r="U34" s="77">
        <v>0</v>
      </c>
      <c r="V34" s="77">
        <v>1</v>
      </c>
      <c r="W34" s="77">
        <v>3</v>
      </c>
      <c r="X34" s="77">
        <v>0</v>
      </c>
      <c r="Y34" s="77">
        <v>0</v>
      </c>
      <c r="Z34" s="77">
        <v>4</v>
      </c>
      <c r="AA34" s="77">
        <v>1</v>
      </c>
      <c r="AB34" s="77">
        <v>4</v>
      </c>
      <c r="AC34" s="77">
        <v>3</v>
      </c>
      <c r="AD34" s="77">
        <v>0</v>
      </c>
      <c r="AE34" s="77">
        <v>3</v>
      </c>
      <c r="AF34" s="77">
        <v>1</v>
      </c>
      <c r="AG34" s="77">
        <v>2</v>
      </c>
      <c r="AH34" s="77">
        <v>0</v>
      </c>
      <c r="AI34" s="77">
        <v>11</v>
      </c>
      <c r="AJ34" s="77">
        <v>12</v>
      </c>
      <c r="AK34" s="77">
        <v>12</v>
      </c>
      <c r="AL34" s="77">
        <v>12</v>
      </c>
      <c r="AM34" s="77">
        <v>8</v>
      </c>
      <c r="AN34" s="77">
        <v>2</v>
      </c>
      <c r="AO34" s="77">
        <v>5</v>
      </c>
      <c r="AP34" s="77">
        <v>3</v>
      </c>
      <c r="AQ34" s="77">
        <v>14</v>
      </c>
      <c r="AR34" s="77">
        <v>12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AirTaxi.xlsx</dc:title>
  <dc:subject>La société Air Taxi</dc:subject>
  <dc:creator>Nobert, Ouellet, Parent</dc:creator>
  <dc:description>Méthodes d'optimisation pour la gestion,
Nobert, Ouellet, Parent,
Cheneliere, 2016,
Section 5.2.4</dc:description>
  <cp:lastModifiedBy>Roch Ouellet</cp:lastModifiedBy>
  <cp:lastPrinted>2008-02-26T16:17:08Z</cp:lastPrinted>
  <dcterms:created xsi:type="dcterms:W3CDTF">2007-04-20T16:37:32Z</dcterms:created>
  <dcterms:modified xsi:type="dcterms:W3CDTF">2015-11-25T17:06:50Z</dcterms:modified>
  <cp:category>Fichier provenant d'un gabarit</cp:category>
</cp:coreProperties>
</file>