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-30" yWindow="0" windowWidth="15480" windowHeight="4560"/>
  </bookViews>
  <sheets>
    <sheet name="Données" sheetId="4" r:id="rId1"/>
    <sheet name="Modèle" sheetId="5" r:id="rId2"/>
  </sheets>
  <definedNames>
    <definedName name="B.Inf">Modèle!$B$21:$T$21</definedName>
    <definedName name="B.Sup1">Modèle!$B$22:$E$22</definedName>
    <definedName name="B.Sup2">Modèle!$R$22:$T$22</definedName>
    <definedName name="cij">Modèle!$B$10:$T$10</definedName>
    <definedName name="MG">Modèle!$U$13:$U$19</definedName>
    <definedName name="solver_adj" localSheetId="1" hidden="1">Modèle!$B$24:$T$24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10000</definedName>
    <definedName name="solver_lhs1" localSheetId="1" hidden="1">Modèle!$U$13:$U$19</definedName>
    <definedName name="solver_lhs2" localSheetId="1" hidden="1">Modèle!$B$24:$T$24</definedName>
    <definedName name="solver_lhs3" localSheetId="1" hidden="1">Modèle!$B$24:$E$24</definedName>
    <definedName name="solver_lhs4" localSheetId="1" hidden="1">Modèle!$R$24:$T$24</definedName>
    <definedName name="solver_lin" localSheetId="1" hidden="1">1</definedName>
    <definedName name="solver_mip" localSheetId="1" hidden="1">1000</definedName>
    <definedName name="solver_mni" localSheetId="1" hidden="1">3600</definedName>
    <definedName name="solver_mrt" localSheetId="1" hidden="1">0.6</definedName>
    <definedName name="solver_msl" localSheetId="1" hidden="1">1</definedName>
    <definedName name="solver_neg" localSheetId="1" hidden="1">1</definedName>
    <definedName name="solver_nod" localSheetId="1" hidden="1">10000</definedName>
    <definedName name="solver_num" localSheetId="1" hidden="1">4</definedName>
    <definedName name="solver_nwt" localSheetId="1" hidden="1">1</definedName>
    <definedName name="solver_opt" localSheetId="1" hidden="1">Modèle!$U$10</definedName>
    <definedName name="solver_pre" localSheetId="1" hidden="1">0.000001</definedName>
    <definedName name="solver_rbv" localSheetId="1" hidden="1">2</definedName>
    <definedName name="solver_rel1" localSheetId="1" hidden="1">2</definedName>
    <definedName name="solver_rel2" localSheetId="1" hidden="1">3</definedName>
    <definedName name="solver_rel3" localSheetId="1" hidden="1">1</definedName>
    <definedName name="solver_rel4" localSheetId="1" hidden="1">1</definedName>
    <definedName name="solver_rhs1" localSheetId="1" hidden="1">0</definedName>
    <definedName name="solver_rhs2" localSheetId="1" hidden="1">B.Inf</definedName>
    <definedName name="solver_rhs3" localSheetId="1" hidden="1">B.Sup1</definedName>
    <definedName name="solver_rhs4" localSheetId="1" hidden="1">B.Sup2</definedName>
    <definedName name="solver_rlx" localSheetId="1" hidden="1">2</definedName>
    <definedName name="solver_rsd" localSheetId="1" hidden="1">0</definedName>
    <definedName name="solver_scl" localSheetId="1" hidden="1">0</definedName>
    <definedName name="solver_sho" localSheetId="1" hidden="1">2</definedName>
    <definedName name="solver_ssz" localSheetId="1" hidden="1">500</definedName>
    <definedName name="solver_tim" localSheetId="1" hidden="1">10000</definedName>
    <definedName name="solver_tol" localSheetId="1" hidden="1">0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Modèle!$B$24:$T$24</definedName>
    <definedName name="z">Modèle!$U$10</definedName>
  </definedNames>
  <calcPr calcId="152511" calcOnSave="0"/>
</workbook>
</file>

<file path=xl/calcChain.xml><?xml version="1.0" encoding="utf-8"?>
<calcChain xmlns="http://schemas.openxmlformats.org/spreadsheetml/2006/main">
  <c r="I34" i="4" l="1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U19" i="5"/>
  <c r="U18" i="5"/>
  <c r="U17" i="5"/>
  <c r="U16" i="5"/>
  <c r="U15" i="5"/>
  <c r="U14" i="5"/>
  <c r="U13" i="5"/>
  <c r="U10" i="5"/>
  <c r="AH6" i="4"/>
</calcChain>
</file>

<file path=xl/sharedStrings.xml><?xml version="1.0" encoding="utf-8"?>
<sst xmlns="http://schemas.openxmlformats.org/spreadsheetml/2006/main" count="169" uniqueCount="69">
  <si>
    <t>Paramètres :</t>
  </si>
  <si>
    <t>Titre du problème :</t>
  </si>
  <si>
    <t>Problème de réseau</t>
  </si>
  <si>
    <t>Appuyer sur la touche "Enter" pour valider une entrée</t>
  </si>
  <si>
    <t>Nombre d'arcs :</t>
  </si>
  <si>
    <t>Problème de max (profit) ou de min (coût) :</t>
  </si>
  <si>
    <t>Nombre de sommets  :</t>
  </si>
  <si>
    <t>Données concernant les arcs</t>
  </si>
  <si>
    <t>Solution optimale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</si>
  <si>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</si>
  <si>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</si>
  <si>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</si>
  <si>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</si>
  <si>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</si>
  <si>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</si>
  <si>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</si>
  <si>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</si>
  <si>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</si>
  <si>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 xml:space="preserve">z*  = </t>
  </si>
  <si>
    <t>.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</si>
  <si>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</si>
  <si>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</si>
  <si>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</si>
  <si>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</si>
  <si>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</si>
  <si>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</si>
  <si>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</si>
  <si>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</si>
  <si>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</si>
  <si>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</si>
  <si>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</si>
  <si>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</si>
  <si>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HF1</t>
  </si>
  <si>
    <t>HF2</t>
  </si>
  <si>
    <t>Capacité de HF1</t>
  </si>
  <si>
    <t>Capacité de HF2</t>
  </si>
  <si>
    <t>Capacité de HF3</t>
  </si>
  <si>
    <t>Capacité de HF4</t>
  </si>
  <si>
    <t>HF3</t>
  </si>
  <si>
    <t>HF4</t>
  </si>
  <si>
    <t>Minerai</t>
  </si>
  <si>
    <t>Voitures</t>
  </si>
  <si>
    <t>Ferraille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</si>
  <si>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</si>
  <si>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</si>
  <si>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Times New Roman"/>
        <family val="1"/>
      </rPr>
      <t>i --&gt; j         i</t>
    </r>
  </si>
  <si>
    <t>j</t>
  </si>
  <si>
    <r>
      <t xml:space="preserve">Coefficients </t>
    </r>
    <r>
      <rPr>
        <b/>
        <i/>
        <sz val="9"/>
        <rFont val="Times New Roman"/>
        <family val="1"/>
      </rPr>
      <t>c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</si>
  <si>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</si>
  <si>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</si>
  <si>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</si>
  <si>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</si>
  <si>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</si>
  <si>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HF1</t>
  </si>
  <si>
    <t>=</t>
  </si>
  <si>
    <t>Sommet HF2</t>
  </si>
  <si>
    <t>Sommet HF3</t>
  </si>
  <si>
    <t>Sommet HF4</t>
  </si>
  <si>
    <r>
      <t xml:space="preserve">Bornes sur le flot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</si>
  <si>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</si>
  <si>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</si>
  <si>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</si>
  <si>
    <t>M</t>
  </si>
  <si>
    <t>V</t>
  </si>
  <si>
    <t>F</t>
  </si>
  <si>
    <t>Sommet M</t>
  </si>
  <si>
    <t>Sommet V</t>
  </si>
  <si>
    <t>Sommet F</t>
  </si>
  <si>
    <t>ExRév53-1  Les hauts fourneaux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</si>
</sst>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Times New Roman"/>
      <family val="1"/>
    </font>
    <font>
      <b/>
      <i/>
      <vertAlign val="subscript"/>
      <sz val="9"/>
      <name val="Times New Roman"/>
      <family val="1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37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6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4" fillId="0" borderId="24" xfId="0" applyFont="1" applyBorder="1"/>
    <xf numFmtId="0" fontId="3" fillId="4" borderId="24" xfId="0" applyFont="1" applyFill="1" applyBorder="1"/>
    <xf numFmtId="0" fontId="3" fillId="4" borderId="37" xfId="0" applyFont="1" applyFill="1" applyBorder="1"/>
    <xf numFmtId="0" fontId="3" fillId="4" borderId="37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3" xfId="0" applyFont="1" applyBorder="1"/>
    <xf numFmtId="0" fontId="4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39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3" xfId="0" applyFont="1" applyFill="1" applyBorder="1"/>
    <xf numFmtId="0" fontId="4" fillId="4" borderId="37" xfId="0" applyFont="1" applyFill="1" applyBorder="1"/>
    <xf numFmtId="0" fontId="4" fillId="4" borderId="42" xfId="0" applyFont="1" applyFill="1" applyBorder="1"/>
    <xf numFmtId="0" fontId="4" fillId="4" borderId="36" xfId="0" applyFont="1" applyFill="1" applyBorder="1"/>
    <xf numFmtId="0" fontId="4" fillId="4" borderId="39" xfId="0" applyFont="1" applyFill="1" applyBorder="1"/>
    <xf numFmtId="0" fontId="9" fillId="5" borderId="21" xfId="0" applyFont="1" applyFill="1" applyBorder="1" applyAlignment="1">
      <alignment horizontal="center"/>
    </xf>
    <xf numFmtId="1" fontId="4" fillId="6" borderId="24" xfId="0" applyNumberFormat="1" applyFont="1" applyFill="1" applyBorder="1" applyAlignment="1">
      <alignment horizontal="center"/>
    </xf>
    <xf numFmtId="1" fontId="4" fillId="6" borderId="40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8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3" fontId="4" fillId="3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19050</xdr:rowOff>
        </xdr:from>
        <xdr:to>
          <xdr:col>2</xdr:col>
          <xdr:colOff>581025</xdr:colOff>
          <xdr:row>36</xdr:row>
          <xdr:rowOff>47625</xdr:rowOff>
        </xdr:to>
        <xdr:sp macro="" textlink="">
          <xdr:nvSpPr>
            <xdr:cNvPr id="4102" name="cmdConstruction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19050</xdr:rowOff>
        </xdr:from>
        <xdr:to>
          <xdr:col>7</xdr:col>
          <xdr:colOff>219075</xdr:colOff>
          <xdr:row>36</xdr:row>
          <xdr:rowOff>47625</xdr:rowOff>
        </xdr:to>
        <xdr:sp macro="" textlink="">
          <xdr:nvSpPr>
            <xdr:cNvPr id="4272" name="cmdResolution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H1000"/>
  <sheetViews>
    <sheetView tabSelected="1" topLeftCell="A4" zoomScaleNormal="80" workbookViewId="0">
      <selection activeCell="R43" sqref="R43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34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34" ht="13.5" customHeight="1" x14ac:dyDescent="0.2"/>
    <row r="3" spans="1:34" ht="13.5" customHeight="1" x14ac:dyDescent="0.2">
      <c r="B3" s="6"/>
      <c r="C3" s="6"/>
      <c r="D3" s="6"/>
      <c r="E3" s="7" t="s">
        <v>3</v>
      </c>
      <c r="I3" s="6"/>
      <c r="J3" s="1"/>
    </row>
    <row r="4" spans="1:34" ht="13.5" customHeight="1" x14ac:dyDescent="0.2">
      <c r="B4" s="8"/>
      <c r="C4" s="6"/>
      <c r="D4" s="6"/>
      <c r="I4" s="6"/>
    </row>
    <row r="5" spans="1:34" ht="13.5" customHeight="1" x14ac:dyDescent="0.2">
      <c r="A5" s="9" t="s">
        <v>0</v>
      </c>
      <c r="C5" s="10" t="s">
        <v>1</v>
      </c>
      <c r="E5" s="80" t="s">
        <v>68</v>
      </c>
      <c r="F5" s="81"/>
      <c r="G5" s="81"/>
      <c r="H5" s="81"/>
      <c r="I5" s="82"/>
    </row>
    <row r="6" spans="1:34" ht="13.5" customHeight="1" x14ac:dyDescent="0.2">
      <c r="C6" s="10"/>
      <c r="AH6" s="4" t="str">
        <f>UPPER(AF6)</f>
        <v/>
      </c>
    </row>
    <row r="7" spans="1:34" ht="13.5" customHeight="1" x14ac:dyDescent="0.2">
      <c r="C7" s="4" t="s">
        <v>6</v>
      </c>
      <c r="I7" s="11">
        <v>7</v>
      </c>
      <c r="AH7" s="13"/>
    </row>
    <row r="8" spans="1:34" ht="13.5" customHeight="1" x14ac:dyDescent="0.2">
      <c r="C8" s="4" t="s">
        <v>4</v>
      </c>
      <c r="I8" s="11">
        <v>19</v>
      </c>
    </row>
    <row r="9" spans="1:34" ht="13.5" customHeight="1" x14ac:dyDescent="0.2">
      <c r="B9" s="12"/>
      <c r="C9" s="4" t="s">
        <v>5</v>
      </c>
    </row>
    <row r="10" spans="1:34" ht="13.5" customHeight="1" x14ac:dyDescent="0.2"/>
    <row r="11" spans="1:34" ht="13.5" customHeight="1" x14ac:dyDescent="0.2"/>
    <row r="12" spans="1:34" ht="13.5" customHeight="1" thickBot="1" x14ac:dyDescent="0.25"/>
    <row r="13" spans="1:34" s="4" customFormat="1" ht="13.5" customHeight="1" thickTop="1" thickBot="1" x14ac:dyDescent="0.25">
      <c r="A13" s="83" t="s">
        <v>7</v>
      </c>
      <c r="B13" s="84"/>
      <c r="C13" s="84"/>
      <c r="D13" s="84"/>
      <c r="E13" s="84"/>
      <c r="F13" s="84"/>
      <c r="G13" s="85"/>
      <c r="H13" s="86" t="s">
        <v>8</v>
      </c>
      <c r="I13" s="87"/>
    </row>
    <row r="14" spans="1:34" s="4" customFormat="1" ht="13.5" customHeight="1" thickBot="1" x14ac:dyDescent="0.25">
      <c r="A14" s="33" t="s">
        <v>9</v>
      </c>
      <c r="B14" s="30" t="s">
        <v>10</v>
      </c>
      <c r="C14" s="22" t="s">
        <v>11</v>
      </c>
      <c r="D14" s="23" t="s">
        <v>12</v>
      </c>
      <c r="E14" s="23" t="s">
        <v>13</v>
      </c>
      <c r="F14" s="23" t="s">
        <v>14</v>
      </c>
      <c r="G14" s="24" t="s">
        <v>15</v>
      </c>
      <c r="H14" s="28" t="s">
        <v>16</v>
      </c>
      <c r="I14" s="27" t="s">
        <v>17</v>
      </c>
    </row>
    <row r="15" spans="1:34" s="4" customFormat="1" ht="13.5" customHeight="1" thickBot="1" x14ac:dyDescent="0.25">
      <c r="A15" s="34">
        <v>1</v>
      </c>
      <c r="B15" s="31" t="s">
        <v>34</v>
      </c>
      <c r="C15" s="20" t="s">
        <v>19</v>
      </c>
      <c r="D15" s="20" t="s">
        <v>32</v>
      </c>
      <c r="E15" s="21">
        <v>0</v>
      </c>
      <c r="F15" s="21">
        <v>270</v>
      </c>
      <c r="G15" s="25">
        <v>270</v>
      </c>
      <c r="H15" s="74">
        <f>Modèle!B24</f>
        <v>270</v>
      </c>
      <c r="I15" s="75">
        <f t="shared" ref="I15:I33" si="0">E15*H15</f>
        <v>0</v>
      </c>
    </row>
    <row r="16" spans="1:34" s="4" customFormat="1" ht="13.5" customHeight="1" thickBot="1" x14ac:dyDescent="0.25">
      <c r="A16" s="15">
        <v>2</v>
      </c>
      <c r="B16" s="31" t="s">
        <v>35</v>
      </c>
      <c r="C16" s="19" t="s">
        <v>19</v>
      </c>
      <c r="D16" s="19" t="s">
        <v>33</v>
      </c>
      <c r="E16" s="17">
        <v>0</v>
      </c>
      <c r="F16" s="17">
        <v>185</v>
      </c>
      <c r="G16" s="17">
        <v>185</v>
      </c>
      <c r="H16" s="74">
        <f>Modèle!C24</f>
        <v>185</v>
      </c>
      <c r="I16" s="75">
        <f t="shared" si="0"/>
        <v>0</v>
      </c>
    </row>
    <row r="17" spans="1:9" s="4" customFormat="1" ht="13.5" customHeight="1" thickBot="1" x14ac:dyDescent="0.25">
      <c r="A17" s="15">
        <v>3</v>
      </c>
      <c r="B17" s="31" t="s">
        <v>36</v>
      </c>
      <c r="C17" s="19" t="s">
        <v>19</v>
      </c>
      <c r="D17" s="19" t="s">
        <v>38</v>
      </c>
      <c r="E17" s="17">
        <v>0</v>
      </c>
      <c r="F17" s="17">
        <v>205</v>
      </c>
      <c r="G17" s="17">
        <v>205</v>
      </c>
      <c r="H17" s="74">
        <f>Modèle!D24</f>
        <v>205</v>
      </c>
      <c r="I17" s="75">
        <f t="shared" si="0"/>
        <v>0</v>
      </c>
    </row>
    <row r="18" spans="1:9" s="4" customFormat="1" ht="13.5" customHeight="1" thickBot="1" x14ac:dyDescent="0.25">
      <c r="A18" s="15">
        <v>4</v>
      </c>
      <c r="B18" s="31" t="s">
        <v>37</v>
      </c>
      <c r="C18" s="19" t="s">
        <v>19</v>
      </c>
      <c r="D18" s="19" t="s">
        <v>39</v>
      </c>
      <c r="E18" s="17">
        <v>0</v>
      </c>
      <c r="F18" s="17">
        <v>245</v>
      </c>
      <c r="G18" s="17">
        <v>245</v>
      </c>
      <c r="H18" s="74">
        <f>Modèle!E24</f>
        <v>245</v>
      </c>
      <c r="I18" s="75">
        <f t="shared" si="0"/>
        <v>0</v>
      </c>
    </row>
    <row r="19" spans="1:9" s="4" customFormat="1" ht="13.5" customHeight="1" thickBot="1" x14ac:dyDescent="0.25">
      <c r="A19" s="15">
        <v>5</v>
      </c>
      <c r="B19" s="32" t="s">
        <v>20</v>
      </c>
      <c r="C19" s="19" t="s">
        <v>32</v>
      </c>
      <c r="D19" s="17" t="s">
        <v>62</v>
      </c>
      <c r="E19" s="17">
        <v>500</v>
      </c>
      <c r="F19" s="17">
        <v>0</v>
      </c>
      <c r="G19" s="26" t="s">
        <v>19</v>
      </c>
      <c r="H19" s="74">
        <f>Modèle!F24</f>
        <v>60</v>
      </c>
      <c r="I19" s="75">
        <f t="shared" si="0"/>
        <v>30000</v>
      </c>
    </row>
    <row r="20" spans="1:9" s="4" customFormat="1" ht="13.5" customHeight="1" thickBot="1" x14ac:dyDescent="0.25">
      <c r="A20" s="15">
        <v>6</v>
      </c>
      <c r="B20" s="32" t="s">
        <v>21</v>
      </c>
      <c r="C20" s="19" t="s">
        <v>32</v>
      </c>
      <c r="D20" s="17" t="s">
        <v>63</v>
      </c>
      <c r="E20" s="17">
        <v>325</v>
      </c>
      <c r="F20" s="17">
        <v>0</v>
      </c>
      <c r="G20" s="26" t="s">
        <v>19</v>
      </c>
      <c r="H20" s="74">
        <f>Modèle!G24</f>
        <v>210</v>
      </c>
      <c r="I20" s="75">
        <f t="shared" si="0"/>
        <v>68250</v>
      </c>
    </row>
    <row r="21" spans="1:9" s="4" customFormat="1" ht="13.5" customHeight="1" thickBot="1" x14ac:dyDescent="0.25">
      <c r="A21" s="15">
        <v>7</v>
      </c>
      <c r="B21" s="32" t="s">
        <v>22</v>
      </c>
      <c r="C21" s="19" t="s">
        <v>32</v>
      </c>
      <c r="D21" s="17" t="s">
        <v>64</v>
      </c>
      <c r="E21" s="17">
        <v>370</v>
      </c>
      <c r="F21" s="17">
        <v>0</v>
      </c>
      <c r="G21" s="26" t="s">
        <v>19</v>
      </c>
      <c r="H21" s="74">
        <f>Modèle!H24</f>
        <v>0</v>
      </c>
      <c r="I21" s="75">
        <f t="shared" si="0"/>
        <v>0</v>
      </c>
    </row>
    <row r="22" spans="1:9" s="4" customFormat="1" ht="13.5" customHeight="1" thickBot="1" x14ac:dyDescent="0.25">
      <c r="A22" s="15">
        <v>8</v>
      </c>
      <c r="B22" s="32" t="s">
        <v>23</v>
      </c>
      <c r="C22" s="19" t="s">
        <v>33</v>
      </c>
      <c r="D22" s="17" t="s">
        <v>62</v>
      </c>
      <c r="E22" s="17">
        <v>450</v>
      </c>
      <c r="F22" s="17">
        <v>0</v>
      </c>
      <c r="G22" s="26" t="s">
        <v>19</v>
      </c>
      <c r="H22" s="74">
        <f>Modèle!I24</f>
        <v>185</v>
      </c>
      <c r="I22" s="75">
        <f t="shared" si="0"/>
        <v>83250</v>
      </c>
    </row>
    <row r="23" spans="1:9" s="4" customFormat="1" ht="13.5" customHeight="1" thickBot="1" x14ac:dyDescent="0.25">
      <c r="A23" s="15">
        <v>9</v>
      </c>
      <c r="B23" s="32" t="s">
        <v>24</v>
      </c>
      <c r="C23" s="19" t="s">
        <v>33</v>
      </c>
      <c r="D23" s="17" t="s">
        <v>63</v>
      </c>
      <c r="E23" s="17">
        <v>330</v>
      </c>
      <c r="F23" s="17">
        <v>0</v>
      </c>
      <c r="G23" s="26" t="s">
        <v>19</v>
      </c>
      <c r="H23" s="74">
        <f>Modèle!J24</f>
        <v>0</v>
      </c>
      <c r="I23" s="75">
        <f t="shared" si="0"/>
        <v>0</v>
      </c>
    </row>
    <row r="24" spans="1:9" s="4" customFormat="1" ht="13.5" customHeight="1" thickBot="1" x14ac:dyDescent="0.25">
      <c r="A24" s="15">
        <v>10</v>
      </c>
      <c r="B24" s="32" t="s">
        <v>25</v>
      </c>
      <c r="C24" s="19" t="s">
        <v>33</v>
      </c>
      <c r="D24" s="17" t="s">
        <v>64</v>
      </c>
      <c r="E24" s="17">
        <v>360</v>
      </c>
      <c r="F24" s="17">
        <v>0</v>
      </c>
      <c r="G24" s="26" t="s">
        <v>19</v>
      </c>
      <c r="H24" s="74">
        <f>Modèle!K24</f>
        <v>0</v>
      </c>
      <c r="I24" s="75">
        <f t="shared" si="0"/>
        <v>0</v>
      </c>
    </row>
    <row r="25" spans="1:9" s="4" customFormat="1" ht="13.5" customHeight="1" thickBot="1" x14ac:dyDescent="0.25">
      <c r="A25" s="15">
        <v>11</v>
      </c>
      <c r="B25" s="32" t="s">
        <v>26</v>
      </c>
      <c r="C25" s="19" t="s">
        <v>38</v>
      </c>
      <c r="D25" s="17" t="s">
        <v>62</v>
      </c>
      <c r="E25" s="17">
        <v>475</v>
      </c>
      <c r="F25" s="17">
        <v>0</v>
      </c>
      <c r="G25" s="26" t="s">
        <v>19</v>
      </c>
      <c r="H25" s="74">
        <f>Modèle!L24</f>
        <v>205</v>
      </c>
      <c r="I25" s="75">
        <f t="shared" si="0"/>
        <v>97375</v>
      </c>
    </row>
    <row r="26" spans="1:9" s="4" customFormat="1" ht="13.5" customHeight="1" thickBot="1" x14ac:dyDescent="0.25">
      <c r="A26" s="15">
        <v>12</v>
      </c>
      <c r="B26" s="32" t="s">
        <v>27</v>
      </c>
      <c r="C26" s="19" t="s">
        <v>38</v>
      </c>
      <c r="D26" s="17" t="s">
        <v>63</v>
      </c>
      <c r="E26" s="17">
        <v>345</v>
      </c>
      <c r="F26" s="17">
        <v>0</v>
      </c>
      <c r="G26" s="26" t="s">
        <v>19</v>
      </c>
      <c r="H26" s="74">
        <f>Modèle!M24</f>
        <v>0</v>
      </c>
      <c r="I26" s="75">
        <f t="shared" si="0"/>
        <v>0</v>
      </c>
    </row>
    <row r="27" spans="1:9" s="4" customFormat="1" ht="13.5" customHeight="1" thickBot="1" x14ac:dyDescent="0.25">
      <c r="A27" s="15">
        <v>13</v>
      </c>
      <c r="B27" s="32" t="s">
        <v>28</v>
      </c>
      <c r="C27" s="19" t="s">
        <v>38</v>
      </c>
      <c r="D27" s="17" t="s">
        <v>64</v>
      </c>
      <c r="E27" s="17">
        <v>380</v>
      </c>
      <c r="F27" s="17">
        <v>0</v>
      </c>
      <c r="G27" s="26" t="s">
        <v>19</v>
      </c>
      <c r="H27" s="74">
        <f>Modèle!N24</f>
        <v>0</v>
      </c>
      <c r="I27" s="75">
        <f t="shared" si="0"/>
        <v>0</v>
      </c>
    </row>
    <row r="28" spans="1:9" s="4" customFormat="1" ht="13.5" customHeight="1" thickBot="1" x14ac:dyDescent="0.25">
      <c r="A28" s="15">
        <v>14</v>
      </c>
      <c r="B28" s="32" t="s">
        <v>29</v>
      </c>
      <c r="C28" s="19" t="s">
        <v>39</v>
      </c>
      <c r="D28" s="17" t="s">
        <v>62</v>
      </c>
      <c r="E28" s="17">
        <v>510</v>
      </c>
      <c r="F28" s="17">
        <v>0</v>
      </c>
      <c r="G28" s="26" t="s">
        <v>19</v>
      </c>
      <c r="H28" s="74">
        <f>Modèle!O24</f>
        <v>0</v>
      </c>
      <c r="I28" s="75">
        <f t="shared" si="0"/>
        <v>0</v>
      </c>
    </row>
    <row r="29" spans="1:9" s="4" customFormat="1" ht="13.5" customHeight="1" thickBot="1" x14ac:dyDescent="0.25">
      <c r="A29" s="15">
        <v>15</v>
      </c>
      <c r="B29" s="32" t="s">
        <v>30</v>
      </c>
      <c r="C29" s="19" t="s">
        <v>39</v>
      </c>
      <c r="D29" s="17" t="s">
        <v>63</v>
      </c>
      <c r="E29" s="17">
        <v>310</v>
      </c>
      <c r="F29" s="17">
        <v>0</v>
      </c>
      <c r="G29" s="26" t="s">
        <v>19</v>
      </c>
      <c r="H29" s="74">
        <f>Modèle!P24</f>
        <v>65</v>
      </c>
      <c r="I29" s="75">
        <f t="shared" si="0"/>
        <v>20150</v>
      </c>
    </row>
    <row r="30" spans="1:9" s="4" customFormat="1" ht="13.5" customHeight="1" thickBot="1" x14ac:dyDescent="0.25">
      <c r="A30" s="15">
        <v>16</v>
      </c>
      <c r="B30" s="32" t="s">
        <v>31</v>
      </c>
      <c r="C30" s="19" t="s">
        <v>39</v>
      </c>
      <c r="D30" s="17" t="s">
        <v>64</v>
      </c>
      <c r="E30" s="17">
        <v>350</v>
      </c>
      <c r="F30" s="17">
        <v>0</v>
      </c>
      <c r="G30" s="26" t="s">
        <v>19</v>
      </c>
      <c r="H30" s="74">
        <f>Modèle!Q24</f>
        <v>180</v>
      </c>
      <c r="I30" s="75">
        <f t="shared" si="0"/>
        <v>63000</v>
      </c>
    </row>
    <row r="31" spans="1:9" s="4" customFormat="1" ht="13.5" customHeight="1" thickBot="1" x14ac:dyDescent="0.25">
      <c r="A31" s="15">
        <v>17</v>
      </c>
      <c r="B31" s="32" t="s">
        <v>40</v>
      </c>
      <c r="C31" s="17" t="s">
        <v>62</v>
      </c>
      <c r="D31" s="17" t="s">
        <v>19</v>
      </c>
      <c r="E31" s="17">
        <v>0</v>
      </c>
      <c r="F31" s="17">
        <v>450</v>
      </c>
      <c r="G31" s="17">
        <v>450</v>
      </c>
      <c r="H31" s="74">
        <f>Modèle!R24</f>
        <v>450</v>
      </c>
      <c r="I31" s="75">
        <f t="shared" si="0"/>
        <v>0</v>
      </c>
    </row>
    <row r="32" spans="1:9" s="4" customFormat="1" ht="13.5" customHeight="1" thickBot="1" x14ac:dyDescent="0.25">
      <c r="A32" s="35">
        <v>18</v>
      </c>
      <c r="B32" s="32" t="s">
        <v>41</v>
      </c>
      <c r="C32" s="17" t="s">
        <v>63</v>
      </c>
      <c r="D32" s="17" t="s">
        <v>19</v>
      </c>
      <c r="E32" s="17">
        <v>0</v>
      </c>
      <c r="F32" s="17">
        <v>275</v>
      </c>
      <c r="G32" s="17">
        <v>275</v>
      </c>
      <c r="H32" s="74">
        <f>Modèle!S24</f>
        <v>275</v>
      </c>
      <c r="I32" s="75">
        <f t="shared" si="0"/>
        <v>0</v>
      </c>
    </row>
    <row r="33" spans="1:9" s="4" customFormat="1" ht="13.5" customHeight="1" thickBot="1" x14ac:dyDescent="0.25">
      <c r="A33" s="16">
        <v>19</v>
      </c>
      <c r="B33" s="78" t="s">
        <v>42</v>
      </c>
      <c r="C33" s="18" t="s">
        <v>64</v>
      </c>
      <c r="D33" s="18" t="s">
        <v>19</v>
      </c>
      <c r="E33" s="18">
        <v>0</v>
      </c>
      <c r="F33" s="18">
        <v>180</v>
      </c>
      <c r="G33" s="18">
        <v>180</v>
      </c>
      <c r="H33" s="76">
        <f>Modèle!T24</f>
        <v>180</v>
      </c>
      <c r="I33" s="77">
        <f t="shared" si="0"/>
        <v>0</v>
      </c>
    </row>
    <row r="34" spans="1:9" s="4" customFormat="1" ht="13.5" customHeight="1" thickTop="1" thickBot="1" x14ac:dyDescent="0.25">
      <c r="H34" s="29" t="s">
        <v>18</v>
      </c>
      <c r="I34" s="79">
        <f>SUM(I15:I33)</f>
        <v>362025</v>
      </c>
    </row>
    <row r="35" spans="1:9" s="4" customFormat="1" ht="13.5" customHeight="1" thickTop="1" x14ac:dyDescent="0.2"/>
    <row r="36" spans="1:9" s="4" customFormat="1" ht="13.5" customHeight="1" x14ac:dyDescent="0.2"/>
    <row r="37" spans="1:9" s="4" customFormat="1" ht="13.5" customHeight="1" x14ac:dyDescent="0.2"/>
    <row r="38" spans="1:9" s="4" customFormat="1" ht="13.5" customHeight="1" x14ac:dyDescent="0.2"/>
    <row r="39" spans="1:9" s="4" customFormat="1" ht="13.5" customHeight="1" x14ac:dyDescent="0.2"/>
    <row r="40" spans="1:9" s="4" customFormat="1" ht="13.5" customHeight="1" x14ac:dyDescent="0.2"/>
    <row r="41" spans="1:9" s="4" customFormat="1" ht="13.5" customHeight="1" x14ac:dyDescent="0.2"/>
    <row r="42" spans="1:9" s="4" customFormat="1" ht="13.5" customHeight="1" x14ac:dyDescent="0.2"/>
    <row r="43" spans="1:9" s="4" customFormat="1" ht="13.5" customHeight="1" x14ac:dyDescent="0.2"/>
    <row r="44" spans="1:9" s="4" customFormat="1" ht="13.5" customHeight="1" x14ac:dyDescent="0.2"/>
    <row r="45" spans="1:9" s="4" customFormat="1" ht="13.5" customHeight="1" x14ac:dyDescent="0.2"/>
    <row r="46" spans="1:9" s="4" customFormat="1" ht="13.5" customHeight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272" r:id="rId4" name="cmdResolution">
          <controlPr defaultSize="0" autoLine="0" r:id="rId5">
            <anchor moveWithCells="1">
              <from>
                <xdr:col>4</xdr:col>
                <xdr:colOff>9525</xdr:colOff>
                <xdr:row>34</xdr:row>
                <xdr:rowOff>19050</xdr:rowOff>
              </from>
              <to>
                <xdr:col>7</xdr:col>
                <xdr:colOff>219075</xdr:colOff>
                <xdr:row>36</xdr:row>
                <xdr:rowOff>47625</xdr:rowOff>
              </to>
            </anchor>
          </controlPr>
        </control>
      </mc:Choice>
      <mc:Fallback>
        <control shapeId="4272" r:id="rId4" name="cmdResolution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Construction">
          <controlPr defaultSize="0" autoLine="0" r:id="rId9">
            <anchor moveWithCells="1">
              <from>
                <xdr:col>0</xdr:col>
                <xdr:colOff>0</xdr:colOff>
                <xdr:row>34</xdr:row>
                <xdr:rowOff>19050</xdr:rowOff>
              </from>
              <to>
                <xdr:col>2</xdr:col>
                <xdr:colOff>581025</xdr:colOff>
                <xdr:row>36</xdr:row>
                <xdr:rowOff>47625</xdr:rowOff>
              </to>
            </anchor>
          </controlPr>
        </control>
      </mc:Choice>
      <mc:Fallback>
        <control shapeId="4102" r:id="rId8" name="cmdConstruction"/>
      </mc:Fallback>
    </mc:AlternateContent>
    <mc:AlternateContent xmlns:mc="http://schemas.openxmlformats.org/markup-compatibility/2006">
      <mc:Choice Requires="x14">
        <control shapeId="4101" r:id="rId10" name="cmdSaisie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W24"/>
  <sheetViews>
    <sheetView zoomScale="90" zoomScaleNormal="90" workbookViewId="0">
      <selection activeCell="U10" sqref="U10"/>
    </sheetView>
  </sheetViews>
  <sheetFormatPr baseColWidth="10" defaultColWidth="6.7109375" defaultRowHeight="12" x14ac:dyDescent="0.2"/>
  <cols>
    <col min="1" max="1" width="33.28515625" style="4" customWidth="1"/>
    <col min="2" max="20" width="6.7109375" style="4" customWidth="1"/>
    <col min="21" max="23" width="7.85546875" style="4" customWidth="1"/>
    <col min="24" max="16384" width="6.7109375" style="4"/>
  </cols>
  <sheetData>
    <row r="1" spans="1:23" x14ac:dyDescent="0.2">
      <c r="A1" s="36" t="s">
        <v>68</v>
      </c>
    </row>
    <row r="3" spans="1:23" x14ac:dyDescent="0.2">
      <c r="A3" s="9" t="s">
        <v>43</v>
      </c>
    </row>
    <row r="4" spans="1:23" x14ac:dyDescent="0.2">
      <c r="A4" s="9" t="s">
        <v>44</v>
      </c>
      <c r="B4" s="4">
        <v>7</v>
      </c>
    </row>
    <row r="5" spans="1:23" x14ac:dyDescent="0.2">
      <c r="A5" s="9" t="s">
        <v>4</v>
      </c>
      <c r="B5" s="4">
        <v>19</v>
      </c>
    </row>
    <row r="7" spans="1:23" x14ac:dyDescent="0.2">
      <c r="A7" s="9" t="s">
        <v>45</v>
      </c>
      <c r="B7" s="39" t="s">
        <v>19</v>
      </c>
      <c r="C7" s="39" t="s">
        <v>19</v>
      </c>
      <c r="D7" s="39" t="s">
        <v>19</v>
      </c>
      <c r="E7" s="39" t="s">
        <v>19</v>
      </c>
      <c r="F7" s="39" t="s">
        <v>32</v>
      </c>
      <c r="G7" s="39" t="s">
        <v>32</v>
      </c>
      <c r="H7" s="39" t="s">
        <v>32</v>
      </c>
      <c r="I7" s="39" t="s">
        <v>33</v>
      </c>
      <c r="J7" s="39" t="s">
        <v>33</v>
      </c>
      <c r="K7" s="39" t="s">
        <v>33</v>
      </c>
      <c r="L7" s="39" t="s">
        <v>38</v>
      </c>
      <c r="M7" s="39" t="s">
        <v>38</v>
      </c>
      <c r="N7" s="39" t="s">
        <v>38</v>
      </c>
      <c r="O7" s="39" t="s">
        <v>39</v>
      </c>
      <c r="P7" s="39" t="s">
        <v>39</v>
      </c>
      <c r="Q7" s="39" t="s">
        <v>39</v>
      </c>
      <c r="R7" s="39" t="s">
        <v>62</v>
      </c>
      <c r="S7" s="39" t="s">
        <v>63</v>
      </c>
      <c r="T7" s="39" t="s">
        <v>64</v>
      </c>
      <c r="U7" s="12" t="s">
        <v>49</v>
      </c>
      <c r="V7" s="12" t="s">
        <v>51</v>
      </c>
      <c r="W7" s="12" t="s">
        <v>52</v>
      </c>
    </row>
    <row r="8" spans="1:23" x14ac:dyDescent="0.2">
      <c r="A8" s="37" t="s">
        <v>46</v>
      </c>
      <c r="B8" s="39" t="s">
        <v>32</v>
      </c>
      <c r="C8" s="39" t="s">
        <v>33</v>
      </c>
      <c r="D8" s="39" t="s">
        <v>38</v>
      </c>
      <c r="E8" s="39" t="s">
        <v>39</v>
      </c>
      <c r="F8" s="39" t="s">
        <v>62</v>
      </c>
      <c r="G8" s="39" t="s">
        <v>63</v>
      </c>
      <c r="H8" s="39" t="s">
        <v>64</v>
      </c>
      <c r="I8" s="39" t="s">
        <v>62</v>
      </c>
      <c r="J8" s="39" t="s">
        <v>63</v>
      </c>
      <c r="K8" s="39" t="s">
        <v>64</v>
      </c>
      <c r="L8" s="39" t="s">
        <v>62</v>
      </c>
      <c r="M8" s="39" t="s">
        <v>63</v>
      </c>
      <c r="N8" s="39" t="s">
        <v>64</v>
      </c>
      <c r="O8" s="39" t="s">
        <v>62</v>
      </c>
      <c r="P8" s="39" t="s">
        <v>63</v>
      </c>
      <c r="Q8" s="39" t="s">
        <v>64</v>
      </c>
      <c r="R8" s="39" t="s">
        <v>19</v>
      </c>
      <c r="S8" s="39" t="s">
        <v>19</v>
      </c>
      <c r="T8" s="39" t="s">
        <v>19</v>
      </c>
      <c r="U8" s="12" t="s">
        <v>50</v>
      </c>
      <c r="V8" s="12"/>
      <c r="W8" s="12"/>
    </row>
    <row r="9" spans="1:23" ht="12.75" thickBot="1" x14ac:dyDescent="0.2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12"/>
      <c r="V9" s="12"/>
      <c r="W9" s="12"/>
    </row>
    <row r="10" spans="1:23" ht="15.75" thickBot="1" x14ac:dyDescent="0.35">
      <c r="A10" s="9" t="s">
        <v>47</v>
      </c>
      <c r="B10" s="44">
        <v>0</v>
      </c>
      <c r="C10" s="45">
        <v>0</v>
      </c>
      <c r="D10" s="45">
        <v>0</v>
      </c>
      <c r="E10" s="45">
        <v>0</v>
      </c>
      <c r="F10" s="45">
        <v>500</v>
      </c>
      <c r="G10" s="45">
        <v>325</v>
      </c>
      <c r="H10" s="45">
        <v>370</v>
      </c>
      <c r="I10" s="45">
        <v>450</v>
      </c>
      <c r="J10" s="45">
        <v>330</v>
      </c>
      <c r="K10" s="45">
        <v>360</v>
      </c>
      <c r="L10" s="45">
        <v>475</v>
      </c>
      <c r="M10" s="45">
        <v>345</v>
      </c>
      <c r="N10" s="45">
        <v>380</v>
      </c>
      <c r="O10" s="45">
        <v>510</v>
      </c>
      <c r="P10" s="45">
        <v>310</v>
      </c>
      <c r="Q10" s="45">
        <v>350</v>
      </c>
      <c r="R10" s="45">
        <v>0</v>
      </c>
      <c r="S10" s="45">
        <v>0</v>
      </c>
      <c r="T10" s="45">
        <v>0</v>
      </c>
      <c r="U10" s="70">
        <f>SUMPRODUCT(cij,xij)</f>
        <v>362025</v>
      </c>
      <c r="V10" s="12"/>
      <c r="W10" s="12"/>
    </row>
    <row r="11" spans="1:23" ht="12.75" thickBot="1" x14ac:dyDescent="0.25">
      <c r="U11" s="12"/>
      <c r="V11" s="12"/>
      <c r="W11" s="12"/>
    </row>
    <row r="12" spans="1:23" ht="12.75" thickBot="1" x14ac:dyDescent="0.25">
      <c r="A12" s="51" t="s">
        <v>48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V12" s="53"/>
      <c r="W12" s="54"/>
    </row>
    <row r="13" spans="1:23" x14ac:dyDescent="0.2">
      <c r="A13" s="50" t="s">
        <v>53</v>
      </c>
      <c r="B13" s="38">
        <v>1</v>
      </c>
      <c r="C13" s="38"/>
      <c r="D13" s="38"/>
      <c r="E13" s="38"/>
      <c r="F13" s="38">
        <v>-1</v>
      </c>
      <c r="G13" s="38">
        <v>-1</v>
      </c>
      <c r="H13" s="38">
        <v>-1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71">
        <f t="shared" ref="U13:U19" si="0">SUMPRODUCT(B13:T13,xij)</f>
        <v>0</v>
      </c>
      <c r="V13" s="43" t="s">
        <v>54</v>
      </c>
      <c r="W13" s="59">
        <v>0</v>
      </c>
    </row>
    <row r="14" spans="1:23" x14ac:dyDescent="0.2">
      <c r="A14" s="48" t="s">
        <v>55</v>
      </c>
      <c r="B14" s="14"/>
      <c r="C14" s="14">
        <v>1</v>
      </c>
      <c r="D14" s="14"/>
      <c r="E14" s="14"/>
      <c r="F14" s="14"/>
      <c r="G14" s="14"/>
      <c r="H14" s="14"/>
      <c r="I14" s="14">
        <v>-1</v>
      </c>
      <c r="J14" s="14">
        <v>-1</v>
      </c>
      <c r="K14" s="14">
        <v>-1</v>
      </c>
      <c r="L14" s="14"/>
      <c r="M14" s="14"/>
      <c r="N14" s="14"/>
      <c r="O14" s="14"/>
      <c r="P14" s="14"/>
      <c r="Q14" s="14"/>
      <c r="R14" s="14"/>
      <c r="S14" s="14"/>
      <c r="T14" s="14"/>
      <c r="U14" s="72">
        <f t="shared" si="0"/>
        <v>0</v>
      </c>
      <c r="V14" s="40" t="s">
        <v>54</v>
      </c>
      <c r="W14" s="60">
        <v>0</v>
      </c>
    </row>
    <row r="15" spans="1:23" x14ac:dyDescent="0.2">
      <c r="A15" s="48" t="s">
        <v>56</v>
      </c>
      <c r="B15" s="14"/>
      <c r="C15" s="14"/>
      <c r="D15" s="14">
        <v>1</v>
      </c>
      <c r="E15" s="14"/>
      <c r="F15" s="14"/>
      <c r="G15" s="14"/>
      <c r="H15" s="14"/>
      <c r="I15" s="14"/>
      <c r="J15" s="14"/>
      <c r="K15" s="14"/>
      <c r="L15" s="14">
        <v>-1</v>
      </c>
      <c r="M15" s="14">
        <v>-1</v>
      </c>
      <c r="N15" s="14">
        <v>-1</v>
      </c>
      <c r="O15" s="14"/>
      <c r="P15" s="14"/>
      <c r="Q15" s="14"/>
      <c r="R15" s="14"/>
      <c r="S15" s="14"/>
      <c r="T15" s="14"/>
      <c r="U15" s="72">
        <f t="shared" si="0"/>
        <v>0</v>
      </c>
      <c r="V15" s="40" t="s">
        <v>54</v>
      </c>
      <c r="W15" s="60">
        <v>0</v>
      </c>
    </row>
    <row r="16" spans="1:23" x14ac:dyDescent="0.2">
      <c r="A16" s="48" t="s">
        <v>57</v>
      </c>
      <c r="B16" s="14"/>
      <c r="C16" s="14"/>
      <c r="D16" s="14"/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>
        <v>-1</v>
      </c>
      <c r="P16" s="14">
        <v>-1</v>
      </c>
      <c r="Q16" s="14">
        <v>-1</v>
      </c>
      <c r="R16" s="14"/>
      <c r="S16" s="14"/>
      <c r="T16" s="14"/>
      <c r="U16" s="72">
        <f t="shared" si="0"/>
        <v>0</v>
      </c>
      <c r="V16" s="40" t="s">
        <v>54</v>
      </c>
      <c r="W16" s="60">
        <v>0</v>
      </c>
    </row>
    <row r="17" spans="1:23" x14ac:dyDescent="0.2">
      <c r="A17" s="48" t="s">
        <v>65</v>
      </c>
      <c r="B17" s="14"/>
      <c r="C17" s="14"/>
      <c r="D17" s="14"/>
      <c r="E17" s="14"/>
      <c r="F17" s="14">
        <v>1</v>
      </c>
      <c r="G17" s="14"/>
      <c r="H17" s="14"/>
      <c r="I17" s="14">
        <v>1</v>
      </c>
      <c r="J17" s="14"/>
      <c r="K17" s="14"/>
      <c r="L17" s="14">
        <v>1</v>
      </c>
      <c r="M17" s="14"/>
      <c r="N17" s="14"/>
      <c r="O17" s="14">
        <v>1</v>
      </c>
      <c r="P17" s="14"/>
      <c r="Q17" s="14"/>
      <c r="R17" s="14">
        <v>-1</v>
      </c>
      <c r="S17" s="14"/>
      <c r="T17" s="14"/>
      <c r="U17" s="72">
        <f t="shared" si="0"/>
        <v>0</v>
      </c>
      <c r="V17" s="40" t="s">
        <v>54</v>
      </c>
      <c r="W17" s="60">
        <v>0</v>
      </c>
    </row>
    <row r="18" spans="1:23" x14ac:dyDescent="0.2">
      <c r="A18" s="48" t="s">
        <v>66</v>
      </c>
      <c r="B18" s="14"/>
      <c r="C18" s="14"/>
      <c r="D18" s="14"/>
      <c r="E18" s="14"/>
      <c r="F18" s="14"/>
      <c r="G18" s="14">
        <v>1</v>
      </c>
      <c r="H18" s="14"/>
      <c r="I18" s="14"/>
      <c r="J18" s="14">
        <v>1</v>
      </c>
      <c r="K18" s="14"/>
      <c r="L18" s="14"/>
      <c r="M18" s="14">
        <v>1</v>
      </c>
      <c r="N18" s="14"/>
      <c r="O18" s="14"/>
      <c r="P18" s="14">
        <v>1</v>
      </c>
      <c r="Q18" s="14"/>
      <c r="R18" s="14"/>
      <c r="S18" s="14">
        <v>-1</v>
      </c>
      <c r="T18" s="14"/>
      <c r="U18" s="72">
        <f t="shared" si="0"/>
        <v>0</v>
      </c>
      <c r="V18" s="40" t="s">
        <v>54</v>
      </c>
      <c r="W18" s="60">
        <v>0</v>
      </c>
    </row>
    <row r="19" spans="1:23" ht="12.75" thickBot="1" x14ac:dyDescent="0.25">
      <c r="A19" s="49" t="s">
        <v>67</v>
      </c>
      <c r="B19" s="58"/>
      <c r="C19" s="58"/>
      <c r="D19" s="58"/>
      <c r="E19" s="58"/>
      <c r="F19" s="58"/>
      <c r="G19" s="58"/>
      <c r="H19" s="58">
        <v>1</v>
      </c>
      <c r="I19" s="58"/>
      <c r="J19" s="58"/>
      <c r="K19" s="58">
        <v>1</v>
      </c>
      <c r="L19" s="58"/>
      <c r="M19" s="58"/>
      <c r="N19" s="58">
        <v>1</v>
      </c>
      <c r="O19" s="58"/>
      <c r="P19" s="58"/>
      <c r="Q19" s="58">
        <v>1</v>
      </c>
      <c r="R19" s="58"/>
      <c r="S19" s="58"/>
      <c r="T19" s="58">
        <v>-1</v>
      </c>
      <c r="U19" s="72">
        <f t="shared" si="0"/>
        <v>0</v>
      </c>
      <c r="V19" s="40" t="s">
        <v>54</v>
      </c>
      <c r="W19" s="60">
        <v>0</v>
      </c>
    </row>
    <row r="20" spans="1:23" ht="15.75" thickBot="1" x14ac:dyDescent="0.35">
      <c r="A20" s="55" t="s">
        <v>58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5"/>
      <c r="V20" s="66"/>
      <c r="W20" s="67"/>
    </row>
    <row r="21" spans="1:23" x14ac:dyDescent="0.2">
      <c r="A21" s="46" t="s">
        <v>59</v>
      </c>
      <c r="B21" s="41">
        <v>270</v>
      </c>
      <c r="C21" s="42">
        <v>185</v>
      </c>
      <c r="D21" s="42">
        <v>205</v>
      </c>
      <c r="E21" s="42">
        <v>245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450</v>
      </c>
      <c r="S21" s="42">
        <v>275</v>
      </c>
      <c r="T21" s="42">
        <v>180</v>
      </c>
      <c r="U21" s="68"/>
      <c r="V21" s="61"/>
      <c r="W21" s="62"/>
    </row>
    <row r="22" spans="1:23" ht="12.75" thickBot="1" x14ac:dyDescent="0.25">
      <c r="A22" s="47" t="s">
        <v>60</v>
      </c>
      <c r="B22" s="63">
        <v>270</v>
      </c>
      <c r="C22" s="64">
        <v>185</v>
      </c>
      <c r="D22" s="64">
        <v>205</v>
      </c>
      <c r="E22" s="64">
        <v>245</v>
      </c>
      <c r="F22" s="64" t="s">
        <v>19</v>
      </c>
      <c r="G22" s="64" t="s">
        <v>19</v>
      </c>
      <c r="H22" s="64" t="s">
        <v>19</v>
      </c>
      <c r="I22" s="64" t="s">
        <v>19</v>
      </c>
      <c r="J22" s="64" t="s">
        <v>19</v>
      </c>
      <c r="K22" s="64" t="s">
        <v>19</v>
      </c>
      <c r="L22" s="64" t="s">
        <v>19</v>
      </c>
      <c r="M22" s="64" t="s">
        <v>19</v>
      </c>
      <c r="N22" s="64" t="s">
        <v>19</v>
      </c>
      <c r="O22" s="64" t="s">
        <v>19</v>
      </c>
      <c r="P22" s="64" t="s">
        <v>19</v>
      </c>
      <c r="Q22" s="64" t="s">
        <v>19</v>
      </c>
      <c r="R22" s="64">
        <v>450</v>
      </c>
      <c r="S22" s="64">
        <v>275</v>
      </c>
      <c r="T22" s="64">
        <v>180</v>
      </c>
      <c r="U22" s="69"/>
      <c r="V22" s="56"/>
      <c r="W22" s="57"/>
    </row>
    <row r="24" spans="1:23" ht="15" x14ac:dyDescent="0.3">
      <c r="A24" s="9" t="s">
        <v>61</v>
      </c>
      <c r="B24" s="73">
        <v>270</v>
      </c>
      <c r="C24" s="73">
        <v>185</v>
      </c>
      <c r="D24" s="73">
        <v>205</v>
      </c>
      <c r="E24" s="73">
        <v>245</v>
      </c>
      <c r="F24" s="73">
        <v>60</v>
      </c>
      <c r="G24" s="73">
        <v>210</v>
      </c>
      <c r="H24" s="73">
        <v>0</v>
      </c>
      <c r="I24" s="73">
        <v>185</v>
      </c>
      <c r="J24" s="73">
        <v>0</v>
      </c>
      <c r="K24" s="73">
        <v>0</v>
      </c>
      <c r="L24" s="73">
        <v>205</v>
      </c>
      <c r="M24" s="73">
        <v>0</v>
      </c>
      <c r="N24" s="73">
        <v>0</v>
      </c>
      <c r="O24" s="73">
        <v>0</v>
      </c>
      <c r="P24" s="73">
        <v>65</v>
      </c>
      <c r="Q24" s="73">
        <v>180</v>
      </c>
      <c r="R24" s="73">
        <v>450</v>
      </c>
      <c r="S24" s="73">
        <v>275</v>
      </c>
      <c r="T24" s="73">
        <v>180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ExRév53-1b.xlsx</dc:title>
  <dc:subject>Les hauts fourneaux</dc:subject>
  <dc:creator>Patrick Veilleux &amp; Nathalie Perrier &amp; Jean Bertrand Gauthier &amp; Roch Ouellet</dc:creator>
  <dc:description>Méthodes d'optimisation pour la gestion,
Nobert, Ouellet, Parent,
Cheneliere, 2016,
section 5.3, exercice de révision 1, question (b)</dc:description>
  <cp:lastModifiedBy>Roch Ouellet</cp:lastModifiedBy>
  <cp:lastPrinted>2008-02-26T16:17:08Z</cp:lastPrinted>
  <dcterms:created xsi:type="dcterms:W3CDTF">2007-04-20T16:37:32Z</dcterms:created>
  <dcterms:modified xsi:type="dcterms:W3CDTF">2015-11-25T17:12:56Z</dcterms:modified>
  <cp:category>Fichier provenant d'un gabarit</cp:category>
</cp:coreProperties>
</file>