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-30" yWindow="0" windowWidth="15480" windowHeight="4560"/>
  </bookViews>
  <sheets>
    <sheet name="Données" sheetId="4" r:id="rId1"/>
    <sheet name="Modèle" sheetId="5" r:id="rId2"/>
  </sheets>
  <definedNames>
    <definedName name="B.Inf">Modèle!$B$22:$X$22</definedName>
    <definedName name="B.Sup1">Modèle!$B$23:$D$23</definedName>
    <definedName name="B.Sup2">Modèle!$T$23:$X$23</definedName>
    <definedName name="cij">Modèle!$B$10:$X$10</definedName>
    <definedName name="MG">Modèle!$Y$13:$Y$20</definedName>
    <definedName name="solver_adj" localSheetId="1" hidden="1">Modèle!$B$25:$X$25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Modèle!$T$25:$X$25</definedName>
    <definedName name="solver_lhs2" localSheetId="1" hidden="1">Modèle!$B$25:$D$25</definedName>
    <definedName name="solver_lhs3" localSheetId="1" hidden="1">Modèle!$Y$13:$Y$20</definedName>
    <definedName name="solver_lhs4" localSheetId="1" hidden="1">Modèle!$B$25:$X$25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Modèle!$Y$10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Modèle!$B$25:$X$25</definedName>
    <definedName name="z">Modèle!$Y$10</definedName>
  </definedNames>
  <calcPr calcId="152511" calcOnSave="0"/>
</workbook>
</file>

<file path=xl/calcChain.xml><?xml version="1.0" encoding="utf-8"?>
<calcChain xmlns="http://schemas.openxmlformats.org/spreadsheetml/2006/main">
  <c r="H37" i="4" l="1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Y20" i="5"/>
  <c r="Y19" i="5"/>
  <c r="Y18" i="5"/>
  <c r="Y17" i="5"/>
  <c r="Y16" i="5"/>
  <c r="Y15" i="5"/>
  <c r="Y14" i="5"/>
  <c r="Y13" i="5"/>
  <c r="Y10" i="5"/>
  <c r="I38" i="4" l="1"/>
</calcChain>
</file>

<file path=xl/sharedStrings.xml><?xml version="1.0" encoding="utf-8"?>
<sst xmlns="http://schemas.openxmlformats.org/spreadsheetml/2006/main" count="196" uniqueCount="74">
  <si>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</si>
  <si>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</si>
  <si>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</si>
  <si>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</si>
  <si>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</si>
  <si>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</si>
  <si>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</si>
  <si>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</si>
  <si>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</si>
  <si>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</si>
  <si>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</si>
  <si>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</si>
  <si>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</si>
  <si>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</si>
  <si>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</si>
  <si>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</si>
  <si>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</si>
  <si>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</si>
  <si>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</si>
  <si>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</si>
  <si>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</si>
  <si>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</si>
  <si>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</si>
  <si>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</si>
  <si>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</si>
  <si>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</si>
  <si>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</si>
  <si>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</si>
  <si>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</si>
  <si>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</si>
  <si>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</si>
  <si>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</si>
  <si>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</si>
  <si>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</si>
  <si>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</si>
  <si>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</si>
  <si>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</si>
  <si>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</si>
  <si>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</si>
  <si>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</si>
  <si>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 xml:space="preserve">z*  = </t>
  </si>
  <si>
    <t>.</t>
  </si>
  <si>
    <t>L1</t>
  </si>
  <si>
    <t>L2</t>
  </si>
  <si>
    <t>L3</t>
  </si>
  <si>
    <t>C1</t>
  </si>
  <si>
    <t>C2</t>
  </si>
  <si>
    <t>C3</t>
  </si>
  <si>
    <t>C4</t>
  </si>
  <si>
    <t>C5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</si>
  <si>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</si>
  <si>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</si>
  <si>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</si>
  <si>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</si>
  <si>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</si>
  <si>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</si>
  <si>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</si>
  <si>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</si>
  <si>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</si>
  <si>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</si>
  <si>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L1</t>
  </si>
  <si>
    <t>=</t>
  </si>
  <si>
    <t>Sommet L2</t>
  </si>
  <si>
    <t>Sommet L3</t>
  </si>
  <si>
    <t>Sommet C1</t>
  </si>
  <si>
    <t>Sommet C2</t>
  </si>
  <si>
    <t>Sommet C3</t>
  </si>
  <si>
    <t>Sommet C4</t>
  </si>
  <si>
    <t>Sommet C5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</si>
  <si>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</si>
  <si>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</si>
  <si>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</si>
  <si>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</si>
  <si>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5.3.1  Sporcau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</si>
</sst>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38" xfId="0" applyFont="1" applyBorder="1"/>
    <xf numFmtId="0" fontId="4" fillId="0" borderId="19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0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0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19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8" fillId="5" borderId="18" xfId="0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8" fillId="5" borderId="0" xfId="0" applyNumberFormat="1" applyFont="1" applyFill="1"/>
    <xf numFmtId="1" fontId="4" fillId="0" borderId="31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19050</xdr:rowOff>
        </xdr:from>
        <xdr:to>
          <xdr:col>2</xdr:col>
          <xdr:colOff>581025</xdr:colOff>
          <xdr:row>40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38</xdr:row>
          <xdr:rowOff>19050</xdr:rowOff>
        </xdr:from>
        <xdr:to>
          <xdr:col>7</xdr:col>
          <xdr:colOff>180975</xdr:colOff>
          <xdr:row>40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40" sqref="I40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73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8</v>
      </c>
    </row>
    <row r="8" spans="1:10" ht="13.5" customHeight="1" x14ac:dyDescent="0.2">
      <c r="C8" s="4" t="s">
        <v>3</v>
      </c>
      <c r="I8" s="11">
        <v>23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8" t="s">
        <v>7</v>
      </c>
      <c r="B14" s="23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2" t="s">
        <v>14</v>
      </c>
      <c r="I14" s="21" t="s">
        <v>15</v>
      </c>
    </row>
    <row r="15" spans="1:10" s="4" customFormat="1" ht="13.5" customHeight="1" thickBot="1" x14ac:dyDescent="0.25">
      <c r="A15" s="19">
        <v>1</v>
      </c>
      <c r="B15" s="24" t="s">
        <v>17</v>
      </c>
      <c r="C15" s="30" t="s">
        <v>41</v>
      </c>
      <c r="D15" s="31" t="s">
        <v>42</v>
      </c>
      <c r="E15" s="31">
        <v>0</v>
      </c>
      <c r="F15" s="31">
        <v>240</v>
      </c>
      <c r="G15" s="32">
        <v>240</v>
      </c>
      <c r="H15" s="75">
        <f>Modèle!B25</f>
        <v>240</v>
      </c>
      <c r="I15" s="76">
        <f t="shared" ref="I15:I37" si="0">E15*H15</f>
        <v>0</v>
      </c>
    </row>
    <row r="16" spans="1:10" s="4" customFormat="1" ht="13.5" customHeight="1" thickBot="1" x14ac:dyDescent="0.25">
      <c r="A16" s="14">
        <v>2</v>
      </c>
      <c r="B16" s="25" t="s">
        <v>18</v>
      </c>
      <c r="C16" s="33" t="s">
        <v>41</v>
      </c>
      <c r="D16" s="34" t="s">
        <v>43</v>
      </c>
      <c r="E16" s="34">
        <v>0</v>
      </c>
      <c r="F16" s="34">
        <v>160</v>
      </c>
      <c r="G16" s="35">
        <v>160</v>
      </c>
      <c r="H16" s="75">
        <f>Modèle!C25</f>
        <v>160</v>
      </c>
      <c r="I16" s="76">
        <f t="shared" si="0"/>
        <v>0</v>
      </c>
    </row>
    <row r="17" spans="1:9" s="4" customFormat="1" ht="13.5" customHeight="1" thickBot="1" x14ac:dyDescent="0.25">
      <c r="A17" s="14">
        <v>3</v>
      </c>
      <c r="B17" s="25" t="s">
        <v>19</v>
      </c>
      <c r="C17" s="33" t="s">
        <v>41</v>
      </c>
      <c r="D17" s="34" t="s">
        <v>44</v>
      </c>
      <c r="E17" s="34">
        <v>0</v>
      </c>
      <c r="F17" s="34">
        <v>260</v>
      </c>
      <c r="G17" s="35">
        <v>260</v>
      </c>
      <c r="H17" s="75">
        <f>Modèle!D25</f>
        <v>260</v>
      </c>
      <c r="I17" s="76">
        <f t="shared" si="0"/>
        <v>0</v>
      </c>
    </row>
    <row r="18" spans="1:9" s="4" customFormat="1" ht="13.5" customHeight="1" thickBot="1" x14ac:dyDescent="0.25">
      <c r="A18" s="14">
        <v>4</v>
      </c>
      <c r="B18" s="25" t="s">
        <v>20</v>
      </c>
      <c r="C18" s="33" t="s">
        <v>42</v>
      </c>
      <c r="D18" s="34" t="s">
        <v>45</v>
      </c>
      <c r="E18" s="36">
        <v>1</v>
      </c>
      <c r="F18" s="34">
        <v>0</v>
      </c>
      <c r="G18" s="35" t="s">
        <v>41</v>
      </c>
      <c r="H18" s="75">
        <f>Modèle!E25</f>
        <v>0</v>
      </c>
      <c r="I18" s="76">
        <f t="shared" si="0"/>
        <v>0</v>
      </c>
    </row>
    <row r="19" spans="1:9" s="4" customFormat="1" ht="13.5" customHeight="1" thickBot="1" x14ac:dyDescent="0.25">
      <c r="A19" s="14">
        <v>5</v>
      </c>
      <c r="B19" s="25" t="s">
        <v>21</v>
      </c>
      <c r="C19" s="33" t="s">
        <v>42</v>
      </c>
      <c r="D19" s="34" t="s">
        <v>46</v>
      </c>
      <c r="E19" s="34">
        <v>8</v>
      </c>
      <c r="F19" s="34">
        <v>0</v>
      </c>
      <c r="G19" s="35" t="s">
        <v>41</v>
      </c>
      <c r="H19" s="75">
        <f>Modèle!F25</f>
        <v>0</v>
      </c>
      <c r="I19" s="76">
        <f t="shared" si="0"/>
        <v>0</v>
      </c>
    </row>
    <row r="20" spans="1:9" s="4" customFormat="1" ht="13.5" customHeight="1" thickBot="1" x14ac:dyDescent="0.25">
      <c r="A20" s="14">
        <v>6</v>
      </c>
      <c r="B20" s="25" t="s">
        <v>22</v>
      </c>
      <c r="C20" s="33" t="s">
        <v>42</v>
      </c>
      <c r="D20" s="34" t="s">
        <v>47</v>
      </c>
      <c r="E20" s="34">
        <v>1</v>
      </c>
      <c r="F20" s="34">
        <v>0</v>
      </c>
      <c r="G20" s="35" t="s">
        <v>41</v>
      </c>
      <c r="H20" s="75">
        <f>Modèle!G25</f>
        <v>5</v>
      </c>
      <c r="I20" s="76">
        <f t="shared" si="0"/>
        <v>5</v>
      </c>
    </row>
    <row r="21" spans="1:9" s="4" customFormat="1" ht="13.5" customHeight="1" thickBot="1" x14ac:dyDescent="0.25">
      <c r="A21" s="14">
        <v>7</v>
      </c>
      <c r="B21" s="25" t="s">
        <v>23</v>
      </c>
      <c r="C21" s="33" t="s">
        <v>42</v>
      </c>
      <c r="D21" s="34" t="s">
        <v>48</v>
      </c>
      <c r="E21" s="34">
        <v>5</v>
      </c>
      <c r="F21" s="34">
        <v>0</v>
      </c>
      <c r="G21" s="35" t="s">
        <v>41</v>
      </c>
      <c r="H21" s="75">
        <f>Modèle!H25</f>
        <v>95</v>
      </c>
      <c r="I21" s="76">
        <f t="shared" si="0"/>
        <v>475</v>
      </c>
    </row>
    <row r="22" spans="1:9" s="4" customFormat="1" ht="13.5" customHeight="1" thickBot="1" x14ac:dyDescent="0.25">
      <c r="A22" s="14">
        <v>8</v>
      </c>
      <c r="B22" s="25" t="s">
        <v>24</v>
      </c>
      <c r="C22" s="33" t="s">
        <v>42</v>
      </c>
      <c r="D22" s="34" t="s">
        <v>49</v>
      </c>
      <c r="E22" s="34">
        <v>4</v>
      </c>
      <c r="F22" s="34">
        <v>0</v>
      </c>
      <c r="G22" s="35" t="s">
        <v>41</v>
      </c>
      <c r="H22" s="75">
        <f>Modèle!I25</f>
        <v>140</v>
      </c>
      <c r="I22" s="76">
        <f t="shared" si="0"/>
        <v>560</v>
      </c>
    </row>
    <row r="23" spans="1:9" s="4" customFormat="1" ht="13.5" customHeight="1" thickBot="1" x14ac:dyDescent="0.25">
      <c r="A23" s="14">
        <v>9</v>
      </c>
      <c r="B23" s="25" t="s">
        <v>25</v>
      </c>
      <c r="C23" s="33" t="s">
        <v>43</v>
      </c>
      <c r="D23" s="34" t="s">
        <v>45</v>
      </c>
      <c r="E23" s="34">
        <v>5</v>
      </c>
      <c r="F23" s="34">
        <v>0</v>
      </c>
      <c r="G23" s="35" t="s">
        <v>41</v>
      </c>
      <c r="H23" s="75">
        <f>Modèle!J25</f>
        <v>0</v>
      </c>
      <c r="I23" s="76">
        <f t="shared" si="0"/>
        <v>0</v>
      </c>
    </row>
    <row r="24" spans="1:9" s="4" customFormat="1" ht="13.5" customHeight="1" thickBot="1" x14ac:dyDescent="0.25">
      <c r="A24" s="14">
        <v>10</v>
      </c>
      <c r="B24" s="25" t="s">
        <v>26</v>
      </c>
      <c r="C24" s="33" t="s">
        <v>43</v>
      </c>
      <c r="D24" s="34" t="s">
        <v>46</v>
      </c>
      <c r="E24" s="34">
        <v>5</v>
      </c>
      <c r="F24" s="34">
        <v>0</v>
      </c>
      <c r="G24" s="35" t="s">
        <v>41</v>
      </c>
      <c r="H24" s="75">
        <f>Modèle!K25</f>
        <v>130</v>
      </c>
      <c r="I24" s="76">
        <f t="shared" si="0"/>
        <v>650</v>
      </c>
    </row>
    <row r="25" spans="1:9" s="4" customFormat="1" ht="13.5" customHeight="1" thickBot="1" x14ac:dyDescent="0.25">
      <c r="A25" s="14">
        <v>11</v>
      </c>
      <c r="B25" s="25" t="s">
        <v>27</v>
      </c>
      <c r="C25" s="33" t="s">
        <v>43</v>
      </c>
      <c r="D25" s="34" t="s">
        <v>47</v>
      </c>
      <c r="E25" s="34">
        <v>3</v>
      </c>
      <c r="F25" s="34">
        <v>0</v>
      </c>
      <c r="G25" s="35" t="s">
        <v>41</v>
      </c>
      <c r="H25" s="75">
        <f>Modèle!L25</f>
        <v>0</v>
      </c>
      <c r="I25" s="76">
        <f t="shared" si="0"/>
        <v>0</v>
      </c>
    </row>
    <row r="26" spans="1:9" s="4" customFormat="1" ht="13.5" customHeight="1" thickBot="1" x14ac:dyDescent="0.25">
      <c r="A26" s="14">
        <v>12</v>
      </c>
      <c r="B26" s="25" t="s">
        <v>28</v>
      </c>
      <c r="C26" s="33" t="s">
        <v>43</v>
      </c>
      <c r="D26" s="34" t="s">
        <v>48</v>
      </c>
      <c r="E26" s="34">
        <v>6</v>
      </c>
      <c r="F26" s="34">
        <v>0</v>
      </c>
      <c r="G26" s="35" t="s">
        <v>41</v>
      </c>
      <c r="H26" s="75">
        <f>Modèle!M25</f>
        <v>30</v>
      </c>
      <c r="I26" s="76">
        <f t="shared" si="0"/>
        <v>180</v>
      </c>
    </row>
    <row r="27" spans="1:9" s="4" customFormat="1" ht="13.5" customHeight="1" thickBot="1" x14ac:dyDescent="0.25">
      <c r="A27" s="14">
        <v>13</v>
      </c>
      <c r="B27" s="25" t="s">
        <v>29</v>
      </c>
      <c r="C27" s="33" t="s">
        <v>43</v>
      </c>
      <c r="D27" s="34" t="s">
        <v>49</v>
      </c>
      <c r="E27" s="34">
        <v>7</v>
      </c>
      <c r="F27" s="34">
        <v>0</v>
      </c>
      <c r="G27" s="35" t="s">
        <v>41</v>
      </c>
      <c r="H27" s="75">
        <f>Modèle!N25</f>
        <v>0</v>
      </c>
      <c r="I27" s="76">
        <f t="shared" si="0"/>
        <v>0</v>
      </c>
    </row>
    <row r="28" spans="1:9" s="4" customFormat="1" ht="13.5" customHeight="1" thickBot="1" x14ac:dyDescent="0.25">
      <c r="A28" s="14">
        <v>14</v>
      </c>
      <c r="B28" s="25" t="s">
        <v>30</v>
      </c>
      <c r="C28" s="33" t="s">
        <v>44</v>
      </c>
      <c r="D28" s="34" t="s">
        <v>45</v>
      </c>
      <c r="E28" s="34">
        <v>2</v>
      </c>
      <c r="F28" s="34">
        <v>0</v>
      </c>
      <c r="G28" s="35" t="s">
        <v>41</v>
      </c>
      <c r="H28" s="75">
        <f>Modèle!O25</f>
        <v>120</v>
      </c>
      <c r="I28" s="76">
        <f t="shared" si="0"/>
        <v>240</v>
      </c>
    </row>
    <row r="29" spans="1:9" s="4" customFormat="1" ht="13.5" customHeight="1" thickBot="1" x14ac:dyDescent="0.25">
      <c r="A29" s="14">
        <v>15</v>
      </c>
      <c r="B29" s="25" t="s">
        <v>31</v>
      </c>
      <c r="C29" s="33" t="s">
        <v>44</v>
      </c>
      <c r="D29" s="34" t="s">
        <v>46</v>
      </c>
      <c r="E29" s="34">
        <v>9</v>
      </c>
      <c r="F29" s="34">
        <v>0</v>
      </c>
      <c r="G29" s="35" t="s">
        <v>41</v>
      </c>
      <c r="H29" s="75">
        <f>Modèle!P25</f>
        <v>0</v>
      </c>
      <c r="I29" s="76">
        <f t="shared" si="0"/>
        <v>0</v>
      </c>
    </row>
    <row r="30" spans="1:9" s="4" customFormat="1" ht="13.5" customHeight="1" thickBot="1" x14ac:dyDescent="0.25">
      <c r="A30" s="14">
        <v>16</v>
      </c>
      <c r="B30" s="25" t="s">
        <v>32</v>
      </c>
      <c r="C30" s="33" t="s">
        <v>44</v>
      </c>
      <c r="D30" s="34" t="s">
        <v>47</v>
      </c>
      <c r="E30" s="34">
        <v>5</v>
      </c>
      <c r="F30" s="34">
        <v>0</v>
      </c>
      <c r="G30" s="35" t="s">
        <v>41</v>
      </c>
      <c r="H30" s="75">
        <f>Modèle!Q25</f>
        <v>140</v>
      </c>
      <c r="I30" s="76">
        <f t="shared" si="0"/>
        <v>700</v>
      </c>
    </row>
    <row r="31" spans="1:9" s="4" customFormat="1" ht="13.5" customHeight="1" thickBot="1" x14ac:dyDescent="0.25">
      <c r="A31" s="14">
        <v>17</v>
      </c>
      <c r="B31" s="25" t="s">
        <v>33</v>
      </c>
      <c r="C31" s="33" t="s">
        <v>44</v>
      </c>
      <c r="D31" s="34" t="s">
        <v>48</v>
      </c>
      <c r="E31" s="34">
        <v>9</v>
      </c>
      <c r="F31" s="34">
        <v>0</v>
      </c>
      <c r="G31" s="35" t="s">
        <v>41</v>
      </c>
      <c r="H31" s="75">
        <f>Modèle!R25</f>
        <v>0</v>
      </c>
      <c r="I31" s="76">
        <f t="shared" si="0"/>
        <v>0</v>
      </c>
    </row>
    <row r="32" spans="1:9" s="4" customFormat="1" ht="13.5" customHeight="1" thickBot="1" x14ac:dyDescent="0.25">
      <c r="A32" s="14">
        <v>18</v>
      </c>
      <c r="B32" s="25" t="s">
        <v>34</v>
      </c>
      <c r="C32" s="33" t="s">
        <v>44</v>
      </c>
      <c r="D32" s="34" t="s">
        <v>49</v>
      </c>
      <c r="E32" s="34">
        <v>8</v>
      </c>
      <c r="F32" s="34">
        <v>0</v>
      </c>
      <c r="G32" s="35" t="s">
        <v>41</v>
      </c>
      <c r="H32" s="75">
        <f>Modèle!S25</f>
        <v>0</v>
      </c>
      <c r="I32" s="76">
        <f t="shared" si="0"/>
        <v>0</v>
      </c>
    </row>
    <row r="33" spans="1:9" s="4" customFormat="1" ht="13.5" customHeight="1" thickBot="1" x14ac:dyDescent="0.25">
      <c r="A33" s="14">
        <v>19</v>
      </c>
      <c r="B33" s="25" t="s">
        <v>35</v>
      </c>
      <c r="C33" s="33" t="s">
        <v>45</v>
      </c>
      <c r="D33" s="34" t="s">
        <v>41</v>
      </c>
      <c r="E33" s="34">
        <v>0</v>
      </c>
      <c r="F33" s="34">
        <v>120</v>
      </c>
      <c r="G33" s="35">
        <v>120</v>
      </c>
      <c r="H33" s="75">
        <f>Modèle!T25</f>
        <v>120</v>
      </c>
      <c r="I33" s="76">
        <f t="shared" si="0"/>
        <v>0</v>
      </c>
    </row>
    <row r="34" spans="1:9" s="4" customFormat="1" ht="13.5" customHeight="1" thickBot="1" x14ac:dyDescent="0.25">
      <c r="A34" s="14">
        <v>20</v>
      </c>
      <c r="B34" s="25" t="s">
        <v>36</v>
      </c>
      <c r="C34" s="33" t="s">
        <v>46</v>
      </c>
      <c r="D34" s="34" t="s">
        <v>41</v>
      </c>
      <c r="E34" s="34">
        <v>0</v>
      </c>
      <c r="F34" s="34">
        <v>130</v>
      </c>
      <c r="G34" s="35">
        <v>130</v>
      </c>
      <c r="H34" s="75">
        <f>Modèle!U25</f>
        <v>130</v>
      </c>
      <c r="I34" s="76">
        <f t="shared" si="0"/>
        <v>0</v>
      </c>
    </row>
    <row r="35" spans="1:9" s="4" customFormat="1" ht="13.5" customHeight="1" thickBot="1" x14ac:dyDescent="0.25">
      <c r="A35" s="14">
        <v>21</v>
      </c>
      <c r="B35" s="25" t="s">
        <v>37</v>
      </c>
      <c r="C35" s="33" t="s">
        <v>47</v>
      </c>
      <c r="D35" s="34" t="s">
        <v>41</v>
      </c>
      <c r="E35" s="34">
        <v>0</v>
      </c>
      <c r="F35" s="34">
        <v>145</v>
      </c>
      <c r="G35" s="35">
        <v>145</v>
      </c>
      <c r="H35" s="75">
        <f>Modèle!V25</f>
        <v>145</v>
      </c>
      <c r="I35" s="76">
        <f t="shared" si="0"/>
        <v>0</v>
      </c>
    </row>
    <row r="36" spans="1:9" s="4" customFormat="1" ht="13.5" customHeight="1" thickBot="1" x14ac:dyDescent="0.25">
      <c r="A36" s="29">
        <v>22</v>
      </c>
      <c r="B36" s="26" t="s">
        <v>38</v>
      </c>
      <c r="C36" s="33" t="s">
        <v>48</v>
      </c>
      <c r="D36" s="34" t="s">
        <v>41</v>
      </c>
      <c r="E36" s="34">
        <v>0</v>
      </c>
      <c r="F36" s="34">
        <v>125</v>
      </c>
      <c r="G36" s="35">
        <v>125</v>
      </c>
      <c r="H36" s="75">
        <f>Modèle!W25</f>
        <v>125</v>
      </c>
      <c r="I36" s="76">
        <f t="shared" si="0"/>
        <v>0</v>
      </c>
    </row>
    <row r="37" spans="1:9" s="4" customFormat="1" ht="13.5" customHeight="1" thickBot="1" x14ac:dyDescent="0.25">
      <c r="A37" s="15">
        <v>23</v>
      </c>
      <c r="B37" s="27" t="s">
        <v>39</v>
      </c>
      <c r="C37" s="37" t="s">
        <v>49</v>
      </c>
      <c r="D37" s="38" t="s">
        <v>41</v>
      </c>
      <c r="E37" s="38">
        <v>0</v>
      </c>
      <c r="F37" s="38">
        <v>140</v>
      </c>
      <c r="G37" s="39">
        <v>140</v>
      </c>
      <c r="H37" s="77">
        <f>Modèle!X25</f>
        <v>140</v>
      </c>
      <c r="I37" s="78">
        <f t="shared" si="0"/>
        <v>0</v>
      </c>
    </row>
    <row r="38" spans="1:9" s="4" customFormat="1" ht="13.5" customHeight="1" thickTop="1" thickBot="1" x14ac:dyDescent="0.25">
      <c r="H38" s="20" t="s">
        <v>40</v>
      </c>
      <c r="I38" s="79">
        <f>SUM(I15:I37)</f>
        <v>2810</v>
      </c>
    </row>
    <row r="39" spans="1:9" s="4" customFormat="1" ht="13.5" customHeight="1" thickTop="1" x14ac:dyDescent="0.2"/>
    <row r="40" spans="1:9" s="4" customFormat="1" ht="13.5" customHeight="1" x14ac:dyDescent="0.2"/>
    <row r="41" spans="1:9" s="4" customFormat="1" ht="13.5" customHeight="1" x14ac:dyDescent="0.2"/>
    <row r="42" spans="1:9" s="4" customFormat="1" ht="13.5" customHeight="1" x14ac:dyDescent="0.2"/>
    <row r="43" spans="1:9" s="4" customFormat="1" ht="13.5" customHeight="1" x14ac:dyDescent="0.2"/>
    <row r="44" spans="1:9" s="4" customFormat="1" ht="13.5" customHeight="1" x14ac:dyDescent="0.2"/>
    <row r="45" spans="1:9" s="4" customFormat="1" ht="13.5" customHeight="1" x14ac:dyDescent="0.2"/>
    <row r="46" spans="1:9" s="4" customFormat="1" ht="13.5" customHeight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38</xdr:row>
                <xdr:rowOff>19050</xdr:rowOff>
              </from>
              <to>
                <xdr:col>2</xdr:col>
                <xdr:colOff>581025</xdr:colOff>
                <xdr:row>40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38</xdr:row>
                <xdr:rowOff>19050</xdr:rowOff>
              </from>
              <to>
                <xdr:col>7</xdr:col>
                <xdr:colOff>180975</xdr:colOff>
                <xdr:row>40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A25"/>
  <sheetViews>
    <sheetView zoomScale="80" zoomScaleNormal="80" workbookViewId="0">
      <selection activeCell="Y10" sqref="Y10"/>
    </sheetView>
  </sheetViews>
  <sheetFormatPr baseColWidth="10" defaultColWidth="6.7109375" defaultRowHeight="12" x14ac:dyDescent="0.2"/>
  <cols>
    <col min="1" max="1" width="36.140625" style="4" customWidth="1"/>
    <col min="2" max="23" width="6.7109375" style="4" customWidth="1"/>
    <col min="24" max="24" width="6.7109375" style="4"/>
    <col min="25" max="27" width="7.85546875" style="4" customWidth="1"/>
    <col min="28" max="16384" width="6.7109375" style="4"/>
  </cols>
  <sheetData>
    <row r="1" spans="1:27" ht="12.75" x14ac:dyDescent="0.2">
      <c r="A1" s="80" t="s">
        <v>73</v>
      </c>
      <c r="B1" s="81"/>
      <c r="C1" s="81"/>
      <c r="D1" s="81"/>
      <c r="E1" s="82"/>
    </row>
    <row r="3" spans="1:27" x14ac:dyDescent="0.2">
      <c r="A3" s="9" t="s">
        <v>50</v>
      </c>
    </row>
    <row r="4" spans="1:27" x14ac:dyDescent="0.2">
      <c r="A4" s="9" t="s">
        <v>51</v>
      </c>
      <c r="B4" s="4">
        <v>8</v>
      </c>
    </row>
    <row r="5" spans="1:27" x14ac:dyDescent="0.2">
      <c r="A5" s="9" t="s">
        <v>3</v>
      </c>
      <c r="B5" s="4">
        <v>23</v>
      </c>
    </row>
    <row r="7" spans="1:27" x14ac:dyDescent="0.2">
      <c r="A7" s="9" t="s">
        <v>52</v>
      </c>
      <c r="B7" s="40" t="s">
        <v>41</v>
      </c>
      <c r="C7" s="40" t="s">
        <v>41</v>
      </c>
      <c r="D7" s="40" t="s">
        <v>41</v>
      </c>
      <c r="E7" s="40" t="s">
        <v>42</v>
      </c>
      <c r="F7" s="40" t="s">
        <v>42</v>
      </c>
      <c r="G7" s="40" t="s">
        <v>42</v>
      </c>
      <c r="H7" s="40" t="s">
        <v>42</v>
      </c>
      <c r="I7" s="40" t="s">
        <v>42</v>
      </c>
      <c r="J7" s="40" t="s">
        <v>43</v>
      </c>
      <c r="K7" s="40" t="s">
        <v>43</v>
      </c>
      <c r="L7" s="40" t="s">
        <v>43</v>
      </c>
      <c r="M7" s="40" t="s">
        <v>43</v>
      </c>
      <c r="N7" s="40" t="s">
        <v>43</v>
      </c>
      <c r="O7" s="40" t="s">
        <v>44</v>
      </c>
      <c r="P7" s="40" t="s">
        <v>44</v>
      </c>
      <c r="Q7" s="40" t="s">
        <v>44</v>
      </c>
      <c r="R7" s="40" t="s">
        <v>44</v>
      </c>
      <c r="S7" s="40" t="s">
        <v>44</v>
      </c>
      <c r="T7" s="40" t="s">
        <v>45</v>
      </c>
      <c r="U7" s="40" t="s">
        <v>46</v>
      </c>
      <c r="V7" s="40" t="s">
        <v>47</v>
      </c>
      <c r="W7" s="40" t="s">
        <v>48</v>
      </c>
      <c r="X7" s="40" t="s">
        <v>49</v>
      </c>
      <c r="Y7" s="12" t="s">
        <v>56</v>
      </c>
      <c r="Z7" s="12" t="s">
        <v>58</v>
      </c>
      <c r="AA7" s="12" t="s">
        <v>59</v>
      </c>
    </row>
    <row r="8" spans="1:27" x14ac:dyDescent="0.2">
      <c r="A8" s="41" t="s">
        <v>53</v>
      </c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45</v>
      </c>
      <c r="K8" s="40" t="s">
        <v>46</v>
      </c>
      <c r="L8" s="40" t="s">
        <v>47</v>
      </c>
      <c r="M8" s="40" t="s">
        <v>48</v>
      </c>
      <c r="N8" s="40" t="s">
        <v>49</v>
      </c>
      <c r="O8" s="40" t="s">
        <v>45</v>
      </c>
      <c r="P8" s="40" t="s">
        <v>46</v>
      </c>
      <c r="Q8" s="40" t="s">
        <v>47</v>
      </c>
      <c r="R8" s="40" t="s">
        <v>48</v>
      </c>
      <c r="S8" s="40" t="s">
        <v>49</v>
      </c>
      <c r="T8" s="40" t="s">
        <v>41</v>
      </c>
      <c r="U8" s="40" t="s">
        <v>41</v>
      </c>
      <c r="V8" s="40" t="s">
        <v>41</v>
      </c>
      <c r="W8" s="40" t="s">
        <v>41</v>
      </c>
      <c r="X8" s="40" t="s">
        <v>41</v>
      </c>
      <c r="Y8" s="12" t="s">
        <v>57</v>
      </c>
      <c r="Z8" s="12"/>
      <c r="AA8" s="12"/>
    </row>
    <row r="9" spans="1:27" ht="12.75" thickBot="1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12"/>
      <c r="Z9" s="12"/>
      <c r="AA9" s="12"/>
    </row>
    <row r="10" spans="1:27" ht="14.25" thickBot="1" x14ac:dyDescent="0.3">
      <c r="A10" s="9" t="s">
        <v>54</v>
      </c>
      <c r="B10" s="62">
        <v>0</v>
      </c>
      <c r="C10" s="63">
        <v>0</v>
      </c>
      <c r="D10" s="63">
        <v>0</v>
      </c>
      <c r="E10" s="63">
        <v>1</v>
      </c>
      <c r="F10" s="63">
        <v>8</v>
      </c>
      <c r="G10" s="63">
        <v>1</v>
      </c>
      <c r="H10" s="63">
        <v>5</v>
      </c>
      <c r="I10" s="63">
        <v>4</v>
      </c>
      <c r="J10" s="63">
        <v>5</v>
      </c>
      <c r="K10" s="63">
        <v>5</v>
      </c>
      <c r="L10" s="63">
        <v>3</v>
      </c>
      <c r="M10" s="63">
        <v>6</v>
      </c>
      <c r="N10" s="63">
        <v>7</v>
      </c>
      <c r="O10" s="63">
        <v>2</v>
      </c>
      <c r="P10" s="63">
        <v>9</v>
      </c>
      <c r="Q10" s="63">
        <v>5</v>
      </c>
      <c r="R10" s="63">
        <v>9</v>
      </c>
      <c r="S10" s="63">
        <v>8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71">
        <f>SUMPRODUCT(cij,xij)</f>
        <v>2810</v>
      </c>
      <c r="Z10" s="12"/>
      <c r="AA10" s="12"/>
    </row>
    <row r="11" spans="1:27" ht="12.75" thickBot="1" x14ac:dyDescent="0.25">
      <c r="Y11" s="12"/>
      <c r="Z11" s="12"/>
      <c r="AA11" s="12"/>
    </row>
    <row r="12" spans="1:27" ht="12.75" thickBot="1" x14ac:dyDescent="0.25">
      <c r="A12" s="54" t="s">
        <v>55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56"/>
      <c r="Z12" s="56"/>
      <c r="AA12" s="57"/>
    </row>
    <row r="13" spans="1:27" x14ac:dyDescent="0.2">
      <c r="A13" s="51" t="s">
        <v>60</v>
      </c>
      <c r="B13" s="44">
        <v>1</v>
      </c>
      <c r="C13" s="44"/>
      <c r="D13" s="44"/>
      <c r="E13" s="44">
        <v>-1</v>
      </c>
      <c r="F13" s="44">
        <v>-1</v>
      </c>
      <c r="G13" s="44">
        <v>-1</v>
      </c>
      <c r="H13" s="44">
        <v>-1</v>
      </c>
      <c r="I13" s="44">
        <v>-1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72">
        <f t="shared" ref="Y13:Y20" si="0">SUMPRODUCT(B13:X13,xij)</f>
        <v>0</v>
      </c>
      <c r="Z13" s="58" t="s">
        <v>61</v>
      </c>
      <c r="AA13" s="59">
        <v>0</v>
      </c>
    </row>
    <row r="14" spans="1:27" x14ac:dyDescent="0.2">
      <c r="A14" s="52" t="s">
        <v>62</v>
      </c>
      <c r="B14" s="13"/>
      <c r="C14" s="13">
        <v>1</v>
      </c>
      <c r="D14" s="13"/>
      <c r="E14" s="13"/>
      <c r="F14" s="13"/>
      <c r="G14" s="13"/>
      <c r="H14" s="13"/>
      <c r="I14" s="13"/>
      <c r="J14" s="13">
        <v>-1</v>
      </c>
      <c r="K14" s="13">
        <v>-1</v>
      </c>
      <c r="L14" s="13">
        <v>-1</v>
      </c>
      <c r="M14" s="13">
        <v>-1</v>
      </c>
      <c r="N14" s="13">
        <v>-1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73">
        <f t="shared" si="0"/>
        <v>0</v>
      </c>
      <c r="Z14" s="60" t="s">
        <v>61</v>
      </c>
      <c r="AA14" s="61">
        <v>0</v>
      </c>
    </row>
    <row r="15" spans="1:27" x14ac:dyDescent="0.2">
      <c r="A15" s="52" t="s">
        <v>63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-1</v>
      </c>
      <c r="P15" s="13">
        <v>-1</v>
      </c>
      <c r="Q15" s="13">
        <v>-1</v>
      </c>
      <c r="R15" s="13">
        <v>-1</v>
      </c>
      <c r="S15" s="13">
        <v>-1</v>
      </c>
      <c r="T15" s="13"/>
      <c r="U15" s="13"/>
      <c r="V15" s="13"/>
      <c r="W15" s="13"/>
      <c r="X15" s="13"/>
      <c r="Y15" s="73">
        <f t="shared" si="0"/>
        <v>0</v>
      </c>
      <c r="Z15" s="60" t="s">
        <v>61</v>
      </c>
      <c r="AA15" s="61">
        <v>0</v>
      </c>
    </row>
    <row r="16" spans="1:27" x14ac:dyDescent="0.2">
      <c r="A16" s="52" t="s">
        <v>64</v>
      </c>
      <c r="B16" s="13"/>
      <c r="C16" s="13"/>
      <c r="D16" s="13"/>
      <c r="E16" s="13">
        <v>1</v>
      </c>
      <c r="F16" s="13"/>
      <c r="G16" s="13"/>
      <c r="H16" s="13"/>
      <c r="I16" s="13"/>
      <c r="J16" s="13">
        <v>1</v>
      </c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>
        <v>-1</v>
      </c>
      <c r="U16" s="13"/>
      <c r="V16" s="13"/>
      <c r="W16" s="13"/>
      <c r="X16" s="13"/>
      <c r="Y16" s="73">
        <f t="shared" si="0"/>
        <v>0</v>
      </c>
      <c r="Z16" s="60" t="s">
        <v>61</v>
      </c>
      <c r="AA16" s="61">
        <v>0</v>
      </c>
    </row>
    <row r="17" spans="1:27" x14ac:dyDescent="0.2">
      <c r="A17" s="52" t="s">
        <v>65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>
        <v>1</v>
      </c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>
        <v>-1</v>
      </c>
      <c r="V17" s="13"/>
      <c r="W17" s="13"/>
      <c r="X17" s="13"/>
      <c r="Y17" s="73">
        <f t="shared" si="0"/>
        <v>0</v>
      </c>
      <c r="Z17" s="60" t="s">
        <v>61</v>
      </c>
      <c r="AA17" s="61">
        <v>0</v>
      </c>
    </row>
    <row r="18" spans="1:27" x14ac:dyDescent="0.2">
      <c r="A18" s="52" t="s">
        <v>66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>
        <v>1</v>
      </c>
      <c r="M18" s="13"/>
      <c r="N18" s="13"/>
      <c r="O18" s="13"/>
      <c r="P18" s="13"/>
      <c r="Q18" s="13">
        <v>1</v>
      </c>
      <c r="R18" s="13"/>
      <c r="S18" s="13"/>
      <c r="T18" s="13"/>
      <c r="U18" s="13"/>
      <c r="V18" s="13">
        <v>-1</v>
      </c>
      <c r="W18" s="13"/>
      <c r="X18" s="13"/>
      <c r="Y18" s="73">
        <f t="shared" si="0"/>
        <v>0</v>
      </c>
      <c r="Z18" s="60" t="s">
        <v>61</v>
      </c>
      <c r="AA18" s="61">
        <v>0</v>
      </c>
    </row>
    <row r="19" spans="1:27" x14ac:dyDescent="0.2">
      <c r="A19" s="52" t="s">
        <v>67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>
        <v>1</v>
      </c>
      <c r="N19" s="13"/>
      <c r="O19" s="13"/>
      <c r="P19" s="13"/>
      <c r="Q19" s="13"/>
      <c r="R19" s="13">
        <v>1</v>
      </c>
      <c r="S19" s="13"/>
      <c r="T19" s="13"/>
      <c r="U19" s="13"/>
      <c r="V19" s="13"/>
      <c r="W19" s="13">
        <v>-1</v>
      </c>
      <c r="X19" s="13"/>
      <c r="Y19" s="73">
        <f t="shared" si="0"/>
        <v>0</v>
      </c>
      <c r="Z19" s="60" t="s">
        <v>61</v>
      </c>
      <c r="AA19" s="61">
        <v>0</v>
      </c>
    </row>
    <row r="20" spans="1:27" ht="12.75" thickBot="1" x14ac:dyDescent="0.25">
      <c r="A20" s="53" t="s">
        <v>68</v>
      </c>
      <c r="B20" s="50"/>
      <c r="C20" s="50"/>
      <c r="D20" s="50"/>
      <c r="E20" s="50"/>
      <c r="F20" s="50"/>
      <c r="G20" s="50"/>
      <c r="H20" s="50"/>
      <c r="I20" s="50">
        <v>1</v>
      </c>
      <c r="J20" s="50"/>
      <c r="K20" s="50"/>
      <c r="L20" s="50"/>
      <c r="M20" s="50"/>
      <c r="N20" s="50">
        <v>1</v>
      </c>
      <c r="O20" s="50"/>
      <c r="P20" s="50"/>
      <c r="Q20" s="50"/>
      <c r="R20" s="50"/>
      <c r="S20" s="50">
        <v>1</v>
      </c>
      <c r="T20" s="50"/>
      <c r="U20" s="50"/>
      <c r="V20" s="50"/>
      <c r="W20" s="50"/>
      <c r="X20" s="50">
        <v>-1</v>
      </c>
      <c r="Y20" s="73">
        <f t="shared" si="0"/>
        <v>0</v>
      </c>
      <c r="Z20" s="60" t="s">
        <v>61</v>
      </c>
      <c r="AA20" s="61">
        <v>0</v>
      </c>
    </row>
    <row r="21" spans="1:27" ht="14.25" thickBot="1" x14ac:dyDescent="0.3">
      <c r="A21" s="55" t="s">
        <v>69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8"/>
      <c r="Z21" s="45"/>
      <c r="AA21" s="46"/>
    </row>
    <row r="22" spans="1:27" x14ac:dyDescent="0.2">
      <c r="A22" s="42" t="s">
        <v>70</v>
      </c>
      <c r="B22" s="43">
        <v>240</v>
      </c>
      <c r="C22" s="44">
        <v>160</v>
      </c>
      <c r="D22" s="44">
        <v>260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120</v>
      </c>
      <c r="U22" s="44">
        <v>130</v>
      </c>
      <c r="V22" s="44">
        <v>145</v>
      </c>
      <c r="W22" s="44">
        <v>125</v>
      </c>
      <c r="X22" s="44">
        <v>140</v>
      </c>
      <c r="Y22" s="69"/>
      <c r="Z22" s="64"/>
      <c r="AA22" s="65"/>
    </row>
    <row r="23" spans="1:27" ht="12.75" thickBot="1" x14ac:dyDescent="0.25">
      <c r="A23" s="49" t="s">
        <v>71</v>
      </c>
      <c r="B23" s="66">
        <v>240</v>
      </c>
      <c r="C23" s="67">
        <v>160</v>
      </c>
      <c r="D23" s="67">
        <v>260</v>
      </c>
      <c r="E23" s="67" t="s">
        <v>41</v>
      </c>
      <c r="F23" s="67" t="s">
        <v>41</v>
      </c>
      <c r="G23" s="67" t="s">
        <v>41</v>
      </c>
      <c r="H23" s="67" t="s">
        <v>41</v>
      </c>
      <c r="I23" s="67" t="s">
        <v>41</v>
      </c>
      <c r="J23" s="67" t="s">
        <v>41</v>
      </c>
      <c r="K23" s="67" t="s">
        <v>41</v>
      </c>
      <c r="L23" s="67" t="s">
        <v>41</v>
      </c>
      <c r="M23" s="67" t="s">
        <v>41</v>
      </c>
      <c r="N23" s="67" t="s">
        <v>41</v>
      </c>
      <c r="O23" s="67" t="s">
        <v>41</v>
      </c>
      <c r="P23" s="67" t="s">
        <v>41</v>
      </c>
      <c r="Q23" s="67" t="s">
        <v>41</v>
      </c>
      <c r="R23" s="67" t="s">
        <v>41</v>
      </c>
      <c r="S23" s="67" t="s">
        <v>41</v>
      </c>
      <c r="T23" s="67">
        <v>120</v>
      </c>
      <c r="U23" s="67">
        <v>130</v>
      </c>
      <c r="V23" s="67">
        <v>145</v>
      </c>
      <c r="W23" s="67">
        <v>125</v>
      </c>
      <c r="X23" s="67">
        <v>140</v>
      </c>
      <c r="Y23" s="70"/>
      <c r="Z23" s="47"/>
      <c r="AA23" s="48"/>
    </row>
    <row r="25" spans="1:27" ht="13.5" x14ac:dyDescent="0.25">
      <c r="A25" s="9" t="s">
        <v>72</v>
      </c>
      <c r="B25" s="74">
        <v>240</v>
      </c>
      <c r="C25" s="74">
        <v>160</v>
      </c>
      <c r="D25" s="74">
        <v>260</v>
      </c>
      <c r="E25" s="74">
        <v>0</v>
      </c>
      <c r="F25" s="74">
        <v>0</v>
      </c>
      <c r="G25" s="74">
        <v>5</v>
      </c>
      <c r="H25" s="74">
        <v>95</v>
      </c>
      <c r="I25" s="74">
        <v>140</v>
      </c>
      <c r="J25" s="74">
        <v>0</v>
      </c>
      <c r="K25" s="74">
        <v>130</v>
      </c>
      <c r="L25" s="74">
        <v>0</v>
      </c>
      <c r="M25" s="74">
        <v>30</v>
      </c>
      <c r="N25" s="74">
        <v>0</v>
      </c>
      <c r="O25" s="74">
        <v>120</v>
      </c>
      <c r="P25" s="74">
        <v>0</v>
      </c>
      <c r="Q25" s="74">
        <v>140</v>
      </c>
      <c r="R25" s="74">
        <v>0</v>
      </c>
      <c r="S25" s="74">
        <v>0</v>
      </c>
      <c r="T25" s="74">
        <v>120</v>
      </c>
      <c r="U25" s="74">
        <v>130</v>
      </c>
      <c r="V25" s="74">
        <v>145</v>
      </c>
      <c r="W25" s="74">
        <v>125</v>
      </c>
      <c r="X25" s="74">
        <v>140</v>
      </c>
    </row>
  </sheetData>
  <mergeCells count="1">
    <mergeCell ref="A1:E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SporcauR.xlsx</dc:title>
  <dc:subject>Sporcau - modèle de réseau</dc:subject>
  <dc:creator>Nobert, Ouellet, Parent</dc:creator>
  <dc:description>Méthodes d'optimisation pour la gestion,
Nobert, Ouellet, Parent,
Cheneliere, 2016,
section 5.3.1</dc:description>
  <cp:lastModifiedBy>Roch Ouellet</cp:lastModifiedBy>
  <cp:lastPrinted>2008-02-26T16:17:08Z</cp:lastPrinted>
  <dcterms:created xsi:type="dcterms:W3CDTF">2007-04-20T16:37:32Z</dcterms:created>
  <dcterms:modified xsi:type="dcterms:W3CDTF">2015-11-25T17:22:52Z</dcterms:modified>
  <cp:category>Fichier provenant d'un gabarit</cp:category>
</cp:coreProperties>
</file>