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Modèle!$B$19:$M$19</definedName>
    <definedName name="B.Sup1">Modèle!$B$20:$D$20</definedName>
    <definedName name="B.Sup2">Modèle!$I$20</definedName>
    <definedName name="B.Sup3">Modèle!$K$20</definedName>
    <definedName name="cij">Modèle!$B$10:$M$10</definedName>
    <definedName name="MG">Modèle!$N$13:$N$17</definedName>
    <definedName name="solver_adj" localSheetId="1" hidden="1">Modèle!$B$22:$M$22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Modèle!$I$22</definedName>
    <definedName name="solver_lhs2" localSheetId="1" hidden="1">Modèle!$K$22</definedName>
    <definedName name="solver_lhs3" localSheetId="1" hidden="1">Modèle!$B$22:$D$22</definedName>
    <definedName name="solver_lhs4" localSheetId="1" hidden="1">Modèle!$N$13:$N$17</definedName>
    <definedName name="solver_lhs5" localSheetId="1" hidden="1">Modèle!$B$22:$M$22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5</definedName>
    <definedName name="solver_nwt" localSheetId="1" hidden="1">1</definedName>
    <definedName name="solver_opt" localSheetId="1" hidden="1">Modèle!$N$10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1</definedName>
    <definedName name="solver_rel4" localSheetId="1" hidden="1">2</definedName>
    <definedName name="solver_rel5" localSheetId="1" hidden="1">3</definedName>
    <definedName name="solver_rhs1" localSheetId="1" hidden="1">B.Sup2</definedName>
    <definedName name="solver_rhs2" localSheetId="1" hidden="1">B.Sup3</definedName>
    <definedName name="solver_rhs3" localSheetId="1" hidden="1">B.Sup1</definedName>
    <definedName name="solver_rhs4" localSheetId="1" hidden="1">0</definedName>
    <definedName name="solver_rhs5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Modèle!$B$22:$M$22</definedName>
    <definedName name="z">Modèle!$N$10</definedName>
  </definedNames>
  <calcPr calcId="152511" calcOnSave="0"/>
</workbook>
</file>

<file path=xl/calcChain.xml><?xml version="1.0" encoding="utf-8"?>
<calcChain xmlns="http://schemas.openxmlformats.org/spreadsheetml/2006/main">
  <c r="H26" i="4" l="1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N17" i="5"/>
  <c r="N16" i="5"/>
  <c r="N15" i="5"/>
  <c r="N14" i="5"/>
  <c r="N13" i="5"/>
  <c r="N10" i="5"/>
  <c r="I27" i="4" l="1"/>
</calcChain>
</file>

<file path=xl/sharedStrings.xml><?xml version="1.0" encoding="utf-8"?>
<sst xmlns="http://schemas.openxmlformats.org/spreadsheetml/2006/main" count="119" uniqueCount="57">
  <si>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</si>
  <si>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</si>
  <si>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</si>
  <si>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</si>
  <si>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</si>
  <si>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</si>
  <si>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MOG5-02d Sanivac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</si>
  <si>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</si>
  <si>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</si>
  <si>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</si>
  <si>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</si>
  <si>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</si>
  <si>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</si>
  <si>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</si>
  <si>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</si>
  <si>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</si>
  <si>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</si>
  <si>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</si>
  <si>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</si>
  <si>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</si>
  <si>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</si>
  <si>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</si>
  <si>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</si>
  <si>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</si>
  <si>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</si>
  <si>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</si>
  <si>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</si>
  <si>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</si>
  <si>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</si>
  <si>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</si>
  <si>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 xml:space="preserve">z*  = </t>
  </si>
  <si>
    <t>.</t>
  </si>
  <si>
    <t>A</t>
  </si>
  <si>
    <t>B</t>
  </si>
  <si>
    <t>C</t>
  </si>
  <si>
    <t>D</t>
  </si>
  <si>
    <t>RN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</si>
  <si>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</si>
  <si>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</si>
  <si>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</si>
  <si>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</si>
  <si>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</si>
  <si>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</si>
  <si>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</si>
  <si>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</si>
  <si>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</si>
  <si>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</si>
  <si>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A</t>
  </si>
  <si>
    <t>=</t>
  </si>
  <si>
    <t>Sommet B</t>
  </si>
  <si>
    <t>Sommet C</t>
  </si>
  <si>
    <t>Sommet D</t>
  </si>
  <si>
    <t>Sommet RN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</si>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</sst>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8" xfId="0" applyFont="1" applyBorder="1"/>
    <xf numFmtId="0" fontId="4" fillId="0" borderId="20" xfId="0" applyFont="1" applyBorder="1"/>
    <xf numFmtId="0" fontId="4" fillId="0" borderId="39" xfId="0" applyFont="1" applyBorder="1"/>
    <xf numFmtId="0" fontId="4" fillId="4" borderId="39" xfId="0" applyFont="1" applyFill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0" borderId="42" xfId="0" applyFont="1" applyBorder="1"/>
    <xf numFmtId="0" fontId="4" fillId="0" borderId="43" xfId="0" applyFont="1" applyBorder="1"/>
    <xf numFmtId="0" fontId="4" fillId="0" borderId="21" xfId="0" applyFont="1" applyBorder="1"/>
    <xf numFmtId="0" fontId="4" fillId="0" borderId="46" xfId="0" applyFont="1" applyBorder="1"/>
    <xf numFmtId="0" fontId="4" fillId="0" borderId="47" xfId="0" applyFont="1" applyBorder="1"/>
    <xf numFmtId="0" fontId="3" fillId="4" borderId="21" xfId="0" applyFont="1" applyFill="1" applyBorder="1"/>
    <xf numFmtId="0" fontId="3" fillId="4" borderId="47" xfId="0" applyFont="1" applyFill="1" applyBorder="1"/>
    <xf numFmtId="0" fontId="4" fillId="4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4" borderId="0" xfId="0" applyFont="1" applyFill="1" applyBorder="1"/>
    <xf numFmtId="0" fontId="4" fillId="4" borderId="45" xfId="0" applyFont="1" applyFill="1" applyBorder="1"/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20" xfId="0" applyFont="1" applyFill="1" applyBorder="1"/>
    <xf numFmtId="0" fontId="4" fillId="4" borderId="38" xfId="0" applyFont="1" applyFill="1" applyBorder="1"/>
    <xf numFmtId="0" fontId="4" fillId="4" borderId="42" xfId="0" applyFont="1" applyFill="1" applyBorder="1"/>
    <xf numFmtId="0" fontId="9" fillId="5" borderId="17" xfId="0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1" fontId="4" fillId="6" borderId="46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5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19050</xdr:rowOff>
        </xdr:from>
        <xdr:to>
          <xdr:col>2</xdr:col>
          <xdr:colOff>581025</xdr:colOff>
          <xdr:row>29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27</xdr:row>
          <xdr:rowOff>19050</xdr:rowOff>
        </xdr:from>
        <xdr:to>
          <xdr:col>7</xdr:col>
          <xdr:colOff>180975</xdr:colOff>
          <xdr:row>29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29" sqref="I29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0" t="s">
        <v>6</v>
      </c>
      <c r="F5" s="81"/>
      <c r="G5" s="81"/>
      <c r="H5" s="81"/>
      <c r="I5" s="82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5</v>
      </c>
    </row>
    <row r="8" spans="1:10" ht="13.5" customHeight="1" x14ac:dyDescent="0.2">
      <c r="C8" s="4" t="s">
        <v>3</v>
      </c>
      <c r="I8" s="11">
        <v>12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3" t="s">
        <v>7</v>
      </c>
      <c r="B13" s="84"/>
      <c r="C13" s="84"/>
      <c r="D13" s="84"/>
      <c r="E13" s="84"/>
      <c r="F13" s="84"/>
      <c r="G13" s="85"/>
      <c r="H13" s="86" t="s">
        <v>17</v>
      </c>
      <c r="I13" s="87"/>
    </row>
    <row r="14" spans="1:10" s="4" customFormat="1" ht="13.5" customHeight="1" thickBot="1" x14ac:dyDescent="0.25">
      <c r="A14" s="27" t="s">
        <v>8</v>
      </c>
      <c r="B14" s="22" t="s">
        <v>9</v>
      </c>
      <c r="C14" s="16" t="s">
        <v>10</v>
      </c>
      <c r="D14" s="17" t="s">
        <v>11</v>
      </c>
      <c r="E14" s="17" t="s">
        <v>12</v>
      </c>
      <c r="F14" s="17" t="s">
        <v>13</v>
      </c>
      <c r="G14" s="18" t="s">
        <v>14</v>
      </c>
      <c r="H14" s="20" t="s">
        <v>15</v>
      </c>
      <c r="I14" s="19" t="s">
        <v>16</v>
      </c>
    </row>
    <row r="15" spans="1:10" s="4" customFormat="1" ht="13.5" customHeight="1" thickBot="1" x14ac:dyDescent="0.25">
      <c r="A15" s="28">
        <v>1</v>
      </c>
      <c r="B15" s="23" t="s">
        <v>18</v>
      </c>
      <c r="C15" s="30" t="s">
        <v>31</v>
      </c>
      <c r="D15" s="31" t="s">
        <v>32</v>
      </c>
      <c r="E15" s="31">
        <v>0</v>
      </c>
      <c r="F15" s="31">
        <v>6</v>
      </c>
      <c r="G15" s="32">
        <v>6</v>
      </c>
      <c r="H15" s="72">
        <f>Modèle!B22</f>
        <v>6</v>
      </c>
      <c r="I15" s="73">
        <f t="shared" ref="I15:I26" si="0">E15*H15</f>
        <v>0</v>
      </c>
    </row>
    <row r="16" spans="1:10" s="4" customFormat="1" ht="13.5" customHeight="1" thickBot="1" x14ac:dyDescent="0.25">
      <c r="A16" s="14">
        <v>2</v>
      </c>
      <c r="B16" s="24" t="s">
        <v>19</v>
      </c>
      <c r="C16" s="33" t="s">
        <v>31</v>
      </c>
      <c r="D16" s="34" t="s">
        <v>33</v>
      </c>
      <c r="E16" s="34">
        <v>0</v>
      </c>
      <c r="F16" s="34">
        <v>8</v>
      </c>
      <c r="G16" s="35">
        <v>8</v>
      </c>
      <c r="H16" s="72">
        <f>Modèle!C22</f>
        <v>8</v>
      </c>
      <c r="I16" s="73">
        <f t="shared" si="0"/>
        <v>0</v>
      </c>
    </row>
    <row r="17" spans="1:9" s="4" customFormat="1" ht="13.5" customHeight="1" thickBot="1" x14ac:dyDescent="0.25">
      <c r="A17" s="14">
        <v>3</v>
      </c>
      <c r="B17" s="24" t="s">
        <v>20</v>
      </c>
      <c r="C17" s="33" t="s">
        <v>32</v>
      </c>
      <c r="D17" s="34" t="s">
        <v>34</v>
      </c>
      <c r="E17" s="34">
        <v>-175</v>
      </c>
      <c r="F17" s="34">
        <v>1</v>
      </c>
      <c r="G17" s="35">
        <v>1</v>
      </c>
      <c r="H17" s="72">
        <f>Modèle!D22</f>
        <v>1</v>
      </c>
      <c r="I17" s="73">
        <f t="shared" si="0"/>
        <v>-175</v>
      </c>
    </row>
    <row r="18" spans="1:9" s="4" customFormat="1" ht="13.5" customHeight="1" thickBot="1" x14ac:dyDescent="0.25">
      <c r="A18" s="14">
        <v>4</v>
      </c>
      <c r="B18" s="24" t="s">
        <v>21</v>
      </c>
      <c r="C18" s="33" t="s">
        <v>32</v>
      </c>
      <c r="D18" s="34" t="s">
        <v>34</v>
      </c>
      <c r="E18" s="34">
        <v>50</v>
      </c>
      <c r="F18" s="34">
        <v>2</v>
      </c>
      <c r="G18" s="35" t="s">
        <v>31</v>
      </c>
      <c r="H18" s="72">
        <f>Modèle!E22</f>
        <v>2</v>
      </c>
      <c r="I18" s="73">
        <f t="shared" si="0"/>
        <v>100</v>
      </c>
    </row>
    <row r="19" spans="1:9" s="4" customFormat="1" ht="13.5" customHeight="1" thickBot="1" x14ac:dyDescent="0.25">
      <c r="A19" s="14">
        <v>5</v>
      </c>
      <c r="B19" s="24" t="s">
        <v>22</v>
      </c>
      <c r="C19" s="33" t="s">
        <v>32</v>
      </c>
      <c r="D19" s="34" t="s">
        <v>35</v>
      </c>
      <c r="E19" s="34">
        <v>30</v>
      </c>
      <c r="F19" s="34">
        <v>0</v>
      </c>
      <c r="G19" s="35" t="s">
        <v>31</v>
      </c>
      <c r="H19" s="72">
        <f>Modèle!F22</f>
        <v>3</v>
      </c>
      <c r="I19" s="73">
        <f t="shared" si="0"/>
        <v>90</v>
      </c>
    </row>
    <row r="20" spans="1:9" s="4" customFormat="1" ht="13.5" customHeight="1" thickBot="1" x14ac:dyDescent="0.25">
      <c r="A20" s="14">
        <v>6</v>
      </c>
      <c r="B20" s="24" t="s">
        <v>23</v>
      </c>
      <c r="C20" s="33" t="s">
        <v>33</v>
      </c>
      <c r="D20" s="34" t="s">
        <v>34</v>
      </c>
      <c r="E20" s="34">
        <v>40</v>
      </c>
      <c r="F20" s="34">
        <v>0</v>
      </c>
      <c r="G20" s="35" t="s">
        <v>31</v>
      </c>
      <c r="H20" s="72">
        <f>Modèle!G22</f>
        <v>8</v>
      </c>
      <c r="I20" s="73">
        <f t="shared" si="0"/>
        <v>320</v>
      </c>
    </row>
    <row r="21" spans="1:9" s="4" customFormat="1" ht="13.5" customHeight="1" thickBot="1" x14ac:dyDescent="0.25">
      <c r="A21" s="14">
        <v>7</v>
      </c>
      <c r="B21" s="24" t="s">
        <v>24</v>
      </c>
      <c r="C21" s="33" t="s">
        <v>33</v>
      </c>
      <c r="D21" s="34" t="s">
        <v>35</v>
      </c>
      <c r="E21" s="34">
        <v>95</v>
      </c>
      <c r="F21" s="34">
        <v>0</v>
      </c>
      <c r="G21" s="35" t="s">
        <v>31</v>
      </c>
      <c r="H21" s="72">
        <f>Modèle!H22</f>
        <v>0</v>
      </c>
      <c r="I21" s="73">
        <f t="shared" si="0"/>
        <v>0</v>
      </c>
    </row>
    <row r="22" spans="1:9" s="4" customFormat="1" ht="13.5" customHeight="1" thickBot="1" x14ac:dyDescent="0.25">
      <c r="A22" s="14">
        <v>8</v>
      </c>
      <c r="B22" s="24" t="s">
        <v>25</v>
      </c>
      <c r="C22" s="33" t="s">
        <v>34</v>
      </c>
      <c r="D22" s="34" t="s">
        <v>31</v>
      </c>
      <c r="E22" s="34">
        <v>0</v>
      </c>
      <c r="F22" s="34">
        <v>2</v>
      </c>
      <c r="G22" s="35">
        <v>2</v>
      </c>
      <c r="H22" s="72">
        <f>Modèle!I22</f>
        <v>2</v>
      </c>
      <c r="I22" s="73">
        <f t="shared" si="0"/>
        <v>0</v>
      </c>
    </row>
    <row r="23" spans="1:9" s="4" customFormat="1" ht="13.5" customHeight="1" thickBot="1" x14ac:dyDescent="0.25">
      <c r="A23" s="14">
        <v>9</v>
      </c>
      <c r="B23" s="24" t="s">
        <v>26</v>
      </c>
      <c r="C23" s="33" t="s">
        <v>34</v>
      </c>
      <c r="D23" s="34" t="s">
        <v>36</v>
      </c>
      <c r="E23" s="34">
        <v>125</v>
      </c>
      <c r="F23" s="34">
        <v>0</v>
      </c>
      <c r="G23" s="35" t="s">
        <v>31</v>
      </c>
      <c r="H23" s="72">
        <f>Modèle!J22</f>
        <v>9</v>
      </c>
      <c r="I23" s="73">
        <f t="shared" si="0"/>
        <v>1125</v>
      </c>
    </row>
    <row r="24" spans="1:9" s="4" customFormat="1" ht="13.5" customHeight="1" thickBot="1" x14ac:dyDescent="0.25">
      <c r="A24" s="14">
        <v>10</v>
      </c>
      <c r="B24" s="24" t="s">
        <v>27</v>
      </c>
      <c r="C24" s="33" t="s">
        <v>35</v>
      </c>
      <c r="D24" s="34" t="s">
        <v>31</v>
      </c>
      <c r="E24" s="34">
        <v>0</v>
      </c>
      <c r="F24" s="34">
        <v>2</v>
      </c>
      <c r="G24" s="35">
        <v>2</v>
      </c>
      <c r="H24" s="72">
        <f>Modèle!K22</f>
        <v>2</v>
      </c>
      <c r="I24" s="73">
        <f t="shared" si="0"/>
        <v>0</v>
      </c>
    </row>
    <row r="25" spans="1:9" s="4" customFormat="1" ht="13.5" customHeight="1" thickBot="1" x14ac:dyDescent="0.25">
      <c r="A25" s="29">
        <v>11</v>
      </c>
      <c r="B25" s="25" t="s">
        <v>28</v>
      </c>
      <c r="C25" s="33" t="s">
        <v>35</v>
      </c>
      <c r="D25" s="34" t="s">
        <v>36</v>
      </c>
      <c r="E25" s="34">
        <v>135</v>
      </c>
      <c r="F25" s="34">
        <v>0</v>
      </c>
      <c r="G25" s="35" t="s">
        <v>31</v>
      </c>
      <c r="H25" s="72">
        <f>Modèle!L22</f>
        <v>1</v>
      </c>
      <c r="I25" s="73">
        <f t="shared" si="0"/>
        <v>135</v>
      </c>
    </row>
    <row r="26" spans="1:9" s="4" customFormat="1" ht="13.5" customHeight="1" thickBot="1" x14ac:dyDescent="0.25">
      <c r="A26" s="15">
        <v>12</v>
      </c>
      <c r="B26" s="26" t="s">
        <v>29</v>
      </c>
      <c r="C26" s="77" t="s">
        <v>36</v>
      </c>
      <c r="D26" s="78" t="s">
        <v>31</v>
      </c>
      <c r="E26" s="78">
        <v>0</v>
      </c>
      <c r="F26" s="78">
        <v>4</v>
      </c>
      <c r="G26" s="79" t="s">
        <v>31</v>
      </c>
      <c r="H26" s="74">
        <f>Modèle!M22</f>
        <v>10</v>
      </c>
      <c r="I26" s="75">
        <f t="shared" si="0"/>
        <v>0</v>
      </c>
    </row>
    <row r="27" spans="1:9" s="4" customFormat="1" ht="13.5" customHeight="1" thickTop="1" thickBot="1" x14ac:dyDescent="0.25">
      <c r="H27" s="21" t="s">
        <v>30</v>
      </c>
      <c r="I27" s="76">
        <f>SUM(I15:I26)</f>
        <v>1595</v>
      </c>
    </row>
    <row r="28" spans="1:9" s="4" customFormat="1" ht="13.5" customHeight="1" thickTop="1" x14ac:dyDescent="0.2"/>
    <row r="29" spans="1:9" s="4" customFormat="1" ht="13.5" customHeight="1" x14ac:dyDescent="0.2"/>
    <row r="30" spans="1:9" s="4" customFormat="1" ht="13.5" customHeight="1" x14ac:dyDescent="0.2"/>
    <row r="31" spans="1:9" s="4" customFormat="1" ht="13.5" customHeight="1" x14ac:dyDescent="0.2"/>
    <row r="32" spans="1:9" s="4" customFormat="1" ht="13.5" customHeight="1" x14ac:dyDescent="0.2"/>
    <row r="33" s="4" customFormat="1" ht="13.5" customHeight="1" x14ac:dyDescent="0.2"/>
    <row r="34" s="4" customFormat="1" ht="13.5" customHeight="1" x14ac:dyDescent="0.2"/>
    <row r="35" s="4" customFormat="1" ht="13.5" customHeight="1" x14ac:dyDescent="0.2"/>
    <row r="36" s="4" customFormat="1" ht="13.5" customHeight="1" x14ac:dyDescent="0.2"/>
    <row r="37" s="4" customFormat="1" ht="13.5" customHeight="1" x14ac:dyDescent="0.2"/>
    <row r="38" s="4" customFormat="1" ht="13.5" customHeight="1" x14ac:dyDescent="0.2"/>
    <row r="39" s="4" customFormat="1" ht="13.5" customHeight="1" x14ac:dyDescent="0.2"/>
    <row r="40" s="4" customFormat="1" ht="13.5" customHeight="1" x14ac:dyDescent="0.2"/>
    <row r="41" s="4" customFormat="1" ht="13.5" customHeight="1" x14ac:dyDescent="0.2"/>
    <row r="42" s="4" customFormat="1" ht="13.5" customHeight="1" x14ac:dyDescent="0.2"/>
    <row r="43" s="4" customFormat="1" ht="13.5" customHeight="1" x14ac:dyDescent="0.2"/>
    <row r="44" s="4" customFormat="1" ht="13.5" customHeight="1" x14ac:dyDescent="0.2"/>
    <row r="45" s="4" customFormat="1" ht="13.5" customHeight="1" x14ac:dyDescent="0.2"/>
    <row r="46" s="4" customFormat="1" ht="13.5" customHeight="1" x14ac:dyDescent="0.2"/>
    <row r="47" s="4" customFormat="1" ht="13.5" customHeight="1" x14ac:dyDescent="0.2"/>
    <row r="48" s="4" customFormat="1" ht="13.5" customHeight="1" x14ac:dyDescent="0.2"/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0" r:id="rId4" name="cmdNouveau">
          <controlPr defaultSize="0" autoLine="0" r:id="rId5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4" name="cmdNouveau"/>
      </mc:Fallback>
    </mc:AlternateContent>
    <mc:AlternateContent xmlns:mc="http://schemas.openxmlformats.org/markup-compatibility/2006">
      <mc:Choice Requires="x14">
        <control shapeId="4101" r:id="rId6" name="cmdSaisieDonnees">
          <controlPr defaultSize="0" autoLine="0" r:id="rId7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6" name="cmdSaisieDonnees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27</xdr:row>
                <xdr:rowOff>19050</xdr:rowOff>
              </from>
              <to>
                <xdr:col>2</xdr:col>
                <xdr:colOff>581025</xdr:colOff>
                <xdr:row>29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3" r:id="rId10" name="cboMaxMin">
          <controlPr defaultSize="0" autoLine="0" r:id="rId11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10" name="cboMaxMin"/>
      </mc:Fallback>
    </mc:AlternateContent>
    <mc:AlternateContent xmlns:mc="http://schemas.openxmlformats.org/markup-compatibility/2006">
      <mc:Choice Requires="x14">
        <control shapeId="4105" r:id="rId12" name="cmdResoudre">
          <controlPr defaultSize="0" autoLine="0" r:id="rId13">
            <anchor moveWithCells="1">
              <from>
                <xdr:col>3</xdr:col>
                <xdr:colOff>590550</xdr:colOff>
                <xdr:row>27</xdr:row>
                <xdr:rowOff>19050</xdr:rowOff>
              </from>
              <to>
                <xdr:col>7</xdr:col>
                <xdr:colOff>180975</xdr:colOff>
                <xdr:row>29</xdr:row>
                <xdr:rowOff>47625</xdr:rowOff>
              </to>
            </anchor>
          </controlPr>
        </control>
      </mc:Choice>
      <mc:Fallback>
        <control shapeId="4105" r:id="rId12" name="cmdResoud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P22"/>
  <sheetViews>
    <sheetView zoomScale="90" zoomScaleNormal="90" workbookViewId="0">
      <selection activeCell="N10" sqref="N10"/>
    </sheetView>
  </sheetViews>
  <sheetFormatPr baseColWidth="10" defaultColWidth="6.7109375" defaultRowHeight="12" x14ac:dyDescent="0.2"/>
  <cols>
    <col min="1" max="1" width="33.28515625" style="4" customWidth="1"/>
    <col min="2" max="13" width="6.7109375" style="4" customWidth="1"/>
    <col min="14" max="16" width="7.85546875" style="4" customWidth="1"/>
    <col min="17" max="23" width="6.7109375" style="4" customWidth="1"/>
    <col min="24" max="16384" width="6.7109375" style="4"/>
  </cols>
  <sheetData>
    <row r="1" spans="1:16" x14ac:dyDescent="0.2">
      <c r="A1" s="36" t="s">
        <v>6</v>
      </c>
    </row>
    <row r="3" spans="1:16" x14ac:dyDescent="0.2">
      <c r="A3" s="9" t="s">
        <v>37</v>
      </c>
    </row>
    <row r="4" spans="1:16" x14ac:dyDescent="0.2">
      <c r="A4" s="9" t="s">
        <v>38</v>
      </c>
      <c r="B4" s="4">
        <v>5</v>
      </c>
    </row>
    <row r="5" spans="1:16" x14ac:dyDescent="0.2">
      <c r="A5" s="9" t="s">
        <v>3</v>
      </c>
      <c r="B5" s="4">
        <v>12</v>
      </c>
    </row>
    <row r="7" spans="1:16" x14ac:dyDescent="0.2">
      <c r="A7" s="9" t="s">
        <v>39</v>
      </c>
      <c r="B7" s="37" t="s">
        <v>31</v>
      </c>
      <c r="C7" s="37" t="s">
        <v>31</v>
      </c>
      <c r="D7" s="37" t="s">
        <v>32</v>
      </c>
      <c r="E7" s="37" t="s">
        <v>32</v>
      </c>
      <c r="F7" s="37" t="s">
        <v>32</v>
      </c>
      <c r="G7" s="37" t="s">
        <v>33</v>
      </c>
      <c r="H7" s="37" t="s">
        <v>33</v>
      </c>
      <c r="I7" s="37" t="s">
        <v>34</v>
      </c>
      <c r="J7" s="37" t="s">
        <v>34</v>
      </c>
      <c r="K7" s="37" t="s">
        <v>35</v>
      </c>
      <c r="L7" s="37" t="s">
        <v>35</v>
      </c>
      <c r="M7" s="37" t="s">
        <v>36</v>
      </c>
      <c r="N7" s="12" t="s">
        <v>43</v>
      </c>
      <c r="O7" s="12" t="s">
        <v>45</v>
      </c>
      <c r="P7" s="12" t="s">
        <v>46</v>
      </c>
    </row>
    <row r="8" spans="1:16" x14ac:dyDescent="0.2">
      <c r="A8" s="38" t="s">
        <v>40</v>
      </c>
      <c r="B8" s="37" t="s">
        <v>32</v>
      </c>
      <c r="C8" s="37" t="s">
        <v>33</v>
      </c>
      <c r="D8" s="37" t="s">
        <v>34</v>
      </c>
      <c r="E8" s="37" t="s">
        <v>34</v>
      </c>
      <c r="F8" s="37" t="s">
        <v>35</v>
      </c>
      <c r="G8" s="37" t="s">
        <v>34</v>
      </c>
      <c r="H8" s="37" t="s">
        <v>35</v>
      </c>
      <c r="I8" s="37" t="s">
        <v>31</v>
      </c>
      <c r="J8" s="37" t="s">
        <v>36</v>
      </c>
      <c r="K8" s="37" t="s">
        <v>31</v>
      </c>
      <c r="L8" s="37" t="s">
        <v>36</v>
      </c>
      <c r="M8" s="37" t="s">
        <v>31</v>
      </c>
      <c r="N8" s="12" t="s">
        <v>44</v>
      </c>
      <c r="O8" s="12"/>
      <c r="P8" s="12"/>
    </row>
    <row r="9" spans="1:16" ht="12.75" thickBot="1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12"/>
      <c r="O9" s="12"/>
      <c r="P9" s="12"/>
    </row>
    <row r="10" spans="1:16" ht="14.25" thickBot="1" x14ac:dyDescent="0.3">
      <c r="A10" s="9" t="s">
        <v>41</v>
      </c>
      <c r="B10" s="59">
        <v>0</v>
      </c>
      <c r="C10" s="60">
        <v>0</v>
      </c>
      <c r="D10" s="60">
        <v>-175</v>
      </c>
      <c r="E10" s="60">
        <v>50</v>
      </c>
      <c r="F10" s="60">
        <v>30</v>
      </c>
      <c r="G10" s="60">
        <v>40</v>
      </c>
      <c r="H10" s="60">
        <v>95</v>
      </c>
      <c r="I10" s="60">
        <v>0</v>
      </c>
      <c r="J10" s="60">
        <v>125</v>
      </c>
      <c r="K10" s="60">
        <v>0</v>
      </c>
      <c r="L10" s="60">
        <v>135</v>
      </c>
      <c r="M10" s="60">
        <v>0</v>
      </c>
      <c r="N10" s="68">
        <f>SUMPRODUCT(cij,xij)</f>
        <v>1595</v>
      </c>
      <c r="O10" s="12"/>
      <c r="P10" s="12"/>
    </row>
    <row r="11" spans="1:16" ht="12.75" thickBot="1" x14ac:dyDescent="0.25">
      <c r="N11" s="12"/>
      <c r="O11" s="12"/>
      <c r="P11" s="12"/>
    </row>
    <row r="12" spans="1:16" ht="12.75" thickBot="1" x14ac:dyDescent="0.25">
      <c r="A12" s="51" t="s">
        <v>42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53"/>
      <c r="O12" s="53"/>
      <c r="P12" s="54"/>
    </row>
    <row r="13" spans="1:16" x14ac:dyDescent="0.2">
      <c r="A13" s="48" t="s">
        <v>47</v>
      </c>
      <c r="B13" s="41">
        <v>1</v>
      </c>
      <c r="C13" s="41"/>
      <c r="D13" s="41">
        <v>-1</v>
      </c>
      <c r="E13" s="41">
        <v>-1</v>
      </c>
      <c r="F13" s="41">
        <v>-1</v>
      </c>
      <c r="G13" s="41"/>
      <c r="H13" s="41"/>
      <c r="I13" s="41"/>
      <c r="J13" s="41"/>
      <c r="K13" s="41"/>
      <c r="L13" s="41"/>
      <c r="M13" s="41"/>
      <c r="N13" s="69">
        <f>SUMPRODUCT(B13:M13,xij)</f>
        <v>0</v>
      </c>
      <c r="O13" s="55" t="s">
        <v>48</v>
      </c>
      <c r="P13" s="56">
        <v>0</v>
      </c>
    </row>
    <row r="14" spans="1:16" x14ac:dyDescent="0.2">
      <c r="A14" s="49" t="s">
        <v>49</v>
      </c>
      <c r="B14" s="13"/>
      <c r="C14" s="13">
        <v>1</v>
      </c>
      <c r="D14" s="13"/>
      <c r="E14" s="13"/>
      <c r="F14" s="13"/>
      <c r="G14" s="13">
        <v>-1</v>
      </c>
      <c r="H14" s="13">
        <v>-1</v>
      </c>
      <c r="I14" s="13"/>
      <c r="J14" s="13"/>
      <c r="K14" s="13"/>
      <c r="L14" s="13"/>
      <c r="M14" s="13"/>
      <c r="N14" s="70">
        <f>SUMPRODUCT(B14:M14,xij)</f>
        <v>0</v>
      </c>
      <c r="O14" s="57" t="s">
        <v>48</v>
      </c>
      <c r="P14" s="58">
        <v>0</v>
      </c>
    </row>
    <row r="15" spans="1:16" x14ac:dyDescent="0.2">
      <c r="A15" s="49" t="s">
        <v>50</v>
      </c>
      <c r="B15" s="13"/>
      <c r="C15" s="13"/>
      <c r="D15" s="13">
        <v>1</v>
      </c>
      <c r="E15" s="13">
        <v>1</v>
      </c>
      <c r="F15" s="13"/>
      <c r="G15" s="13">
        <v>1</v>
      </c>
      <c r="H15" s="13"/>
      <c r="I15" s="13">
        <v>-1</v>
      </c>
      <c r="J15" s="13">
        <v>-1</v>
      </c>
      <c r="K15" s="13"/>
      <c r="L15" s="13"/>
      <c r="M15" s="13"/>
      <c r="N15" s="70">
        <f>SUMPRODUCT(B15:M15,xij)</f>
        <v>0</v>
      </c>
      <c r="O15" s="57" t="s">
        <v>48</v>
      </c>
      <c r="P15" s="58">
        <v>0</v>
      </c>
    </row>
    <row r="16" spans="1:16" x14ac:dyDescent="0.2">
      <c r="A16" s="49" t="s">
        <v>51</v>
      </c>
      <c r="B16" s="13"/>
      <c r="C16" s="13"/>
      <c r="D16" s="13"/>
      <c r="E16" s="13"/>
      <c r="F16" s="13">
        <v>1</v>
      </c>
      <c r="G16" s="13"/>
      <c r="H16" s="13">
        <v>1</v>
      </c>
      <c r="I16" s="13"/>
      <c r="J16" s="13"/>
      <c r="K16" s="13">
        <v>-1</v>
      </c>
      <c r="L16" s="13">
        <v>-1</v>
      </c>
      <c r="M16" s="13"/>
      <c r="N16" s="70">
        <f>SUMPRODUCT(B16:M16,xij)</f>
        <v>0</v>
      </c>
      <c r="O16" s="57" t="s">
        <v>48</v>
      </c>
      <c r="P16" s="58">
        <v>0</v>
      </c>
    </row>
    <row r="17" spans="1:16" ht="12.75" thickBot="1" x14ac:dyDescent="0.25">
      <c r="A17" s="50" t="s">
        <v>52</v>
      </c>
      <c r="B17" s="47"/>
      <c r="C17" s="47"/>
      <c r="D17" s="47"/>
      <c r="E17" s="47"/>
      <c r="F17" s="47"/>
      <c r="G17" s="47"/>
      <c r="H17" s="47"/>
      <c r="I17" s="47"/>
      <c r="J17" s="47">
        <v>1</v>
      </c>
      <c r="K17" s="47"/>
      <c r="L17" s="47">
        <v>1</v>
      </c>
      <c r="M17" s="47">
        <v>-1</v>
      </c>
      <c r="N17" s="70">
        <f>SUMPRODUCT(B17:M17,xij)</f>
        <v>0</v>
      </c>
      <c r="O17" s="57" t="s">
        <v>48</v>
      </c>
      <c r="P17" s="58">
        <v>0</v>
      </c>
    </row>
    <row r="18" spans="1:16" ht="14.25" thickBot="1" x14ac:dyDescent="0.3">
      <c r="A18" s="52" t="s">
        <v>53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5"/>
      <c r="O18" s="42"/>
      <c r="P18" s="43"/>
    </row>
    <row r="19" spans="1:16" x14ac:dyDescent="0.2">
      <c r="A19" s="39" t="s">
        <v>54</v>
      </c>
      <c r="B19" s="40">
        <v>6</v>
      </c>
      <c r="C19" s="41">
        <v>8</v>
      </c>
      <c r="D19" s="41">
        <v>1</v>
      </c>
      <c r="E19" s="41">
        <v>2</v>
      </c>
      <c r="F19" s="41">
        <v>0</v>
      </c>
      <c r="G19" s="41">
        <v>0</v>
      </c>
      <c r="H19" s="41">
        <v>0</v>
      </c>
      <c r="I19" s="41">
        <v>2</v>
      </c>
      <c r="J19" s="41">
        <v>0</v>
      </c>
      <c r="K19" s="41">
        <v>2</v>
      </c>
      <c r="L19" s="41">
        <v>0</v>
      </c>
      <c r="M19" s="41">
        <v>4</v>
      </c>
      <c r="N19" s="66"/>
      <c r="O19" s="61"/>
      <c r="P19" s="62"/>
    </row>
    <row r="20" spans="1:16" ht="12.75" thickBot="1" x14ac:dyDescent="0.25">
      <c r="A20" s="46" t="s">
        <v>55</v>
      </c>
      <c r="B20" s="63">
        <v>6</v>
      </c>
      <c r="C20" s="64">
        <v>8</v>
      </c>
      <c r="D20" s="64">
        <v>1</v>
      </c>
      <c r="E20" s="64" t="s">
        <v>31</v>
      </c>
      <c r="F20" s="64" t="s">
        <v>31</v>
      </c>
      <c r="G20" s="64" t="s">
        <v>31</v>
      </c>
      <c r="H20" s="64" t="s">
        <v>31</v>
      </c>
      <c r="I20" s="64">
        <v>2</v>
      </c>
      <c r="J20" s="64" t="s">
        <v>31</v>
      </c>
      <c r="K20" s="64">
        <v>2</v>
      </c>
      <c r="L20" s="64" t="s">
        <v>31</v>
      </c>
      <c r="M20" s="64" t="s">
        <v>31</v>
      </c>
      <c r="N20" s="67"/>
      <c r="O20" s="44"/>
      <c r="P20" s="45"/>
    </row>
    <row r="22" spans="1:16" ht="13.5" x14ac:dyDescent="0.25">
      <c r="A22" s="9" t="s">
        <v>56</v>
      </c>
      <c r="B22" s="71">
        <v>6</v>
      </c>
      <c r="C22" s="71">
        <v>8</v>
      </c>
      <c r="D22" s="71">
        <v>1</v>
      </c>
      <c r="E22" s="71">
        <v>2</v>
      </c>
      <c r="F22" s="71">
        <v>3</v>
      </c>
      <c r="G22" s="71">
        <v>8</v>
      </c>
      <c r="H22" s="71">
        <v>0</v>
      </c>
      <c r="I22" s="71">
        <v>2</v>
      </c>
      <c r="J22" s="71">
        <v>9</v>
      </c>
      <c r="K22" s="71">
        <v>2</v>
      </c>
      <c r="L22" s="71">
        <v>1</v>
      </c>
      <c r="M22" s="71">
        <v>10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Données</vt:lpstr>
      <vt:lpstr>Modèle</vt:lpstr>
      <vt:lpstr>B.Inf</vt:lpstr>
      <vt:lpstr>B.Sup1</vt:lpstr>
      <vt:lpstr>B.Sup2</vt:lpstr>
      <vt:lpstr>B.Sup3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MOG5-02d.xlsx</dc:title>
  <dc:subject>Sanivac</dc:subject>
  <dc:creator>Nobert, Ouellet, Parent</dc:creator>
  <dc:description>Méthodes d'optimisation pour la gestion,
Nobert, Ouellet, Parent,
Cheneliere, 2016,
chapitre 5, problème 2d</dc:description>
  <cp:lastModifiedBy>Roch Ouellet</cp:lastModifiedBy>
  <cp:lastPrinted>2008-02-26T16:17:08Z</cp:lastPrinted>
  <dcterms:created xsi:type="dcterms:W3CDTF">2007-04-20T16:37:32Z</dcterms:created>
  <dcterms:modified xsi:type="dcterms:W3CDTF">2015-11-25T17:26:53Z</dcterms:modified>
  <cp:category>Fichier provenant d'un gabarit</cp:category>
</cp:coreProperties>
</file>