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P\"/>
    </mc:Choice>
  </mc:AlternateContent>
  <bookViews>
    <workbookView xWindow="-30" yWindow="0" windowWidth="15480" windowHeight="4560"/>
  </bookViews>
  <sheets>
    <sheet name="Données" sheetId="4" r:id="rId1"/>
    <sheet name="Modèle" sheetId="5" r:id="rId2"/>
  </sheets>
  <definedNames>
    <definedName name="B.Inf">Modèle!$B$27:$AO$27</definedName>
    <definedName name="B.Sup1">Modèle!$B$28:$G$28</definedName>
    <definedName name="B.Sup2">Modèle!$AI$28:$AO$28</definedName>
    <definedName name="cij">Modèle!$B$10:$AO$10</definedName>
    <definedName name="MG">Modèle!$AP$13:$AP$25</definedName>
    <definedName name="solver_adj" localSheetId="1" hidden="1">Modèle!$B$30:$AO$30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hs1" localSheetId="1" hidden="1">Modèle!$AP$13:$AP$25</definedName>
    <definedName name="solver_lhs2" localSheetId="1" hidden="1">Modèle!$B$30:$AO$30</definedName>
    <definedName name="solver_lhs3" localSheetId="1" hidden="1">Modèle!$B$30:$G$30</definedName>
    <definedName name="solver_lhs4" localSheetId="1" hidden="1">Modèle!$AI$30:$AO$30</definedName>
    <definedName name="solver_lin" localSheetId="1" hidden="1">1</definedName>
    <definedName name="solver_neg" localSheetId="1" hidden="1">1</definedName>
    <definedName name="solver_num" localSheetId="1" hidden="1">4</definedName>
    <definedName name="solver_nwt" localSheetId="1" hidden="1">1</definedName>
    <definedName name="solver_opt" localSheetId="1" hidden="1">Modèle!$AP$10</definedName>
    <definedName name="solver_pre" localSheetId="1" hidden="1">0.000001</definedName>
    <definedName name="solver_rel1" localSheetId="1" hidden="1">2</definedName>
    <definedName name="solver_rel2" localSheetId="1" hidden="1">3</definedName>
    <definedName name="solver_rel3" localSheetId="1" hidden="1">1</definedName>
    <definedName name="solver_rel4" localSheetId="1" hidden="1">1</definedName>
    <definedName name="solver_rhs1" localSheetId="1" hidden="1">0</definedName>
    <definedName name="solver_rhs2" localSheetId="1" hidden="1">B.Inf</definedName>
    <definedName name="solver_rhs3" localSheetId="1" hidden="1">B.Sup1</definedName>
    <definedName name="solver_rhs4" localSheetId="1" hidden="1">B.Sup2</definedName>
    <definedName name="solver_scl" localSheetId="1" hidden="1">0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2</definedName>
    <definedName name="solver_val" localSheetId="1" hidden="1">0</definedName>
    <definedName name="xij">Modèle!$B$30:$AO$30</definedName>
    <definedName name="z">Modèle!$AP$10</definedName>
  </definedNames>
  <calcPr calcId="152511" calcOnSave="0"/>
</workbook>
</file>

<file path=xl/calcChain.xml><?xml version="1.0" encoding="utf-8"?>
<calcChain xmlns="http://schemas.openxmlformats.org/spreadsheetml/2006/main">
  <c r="H54" i="4" l="1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I42" i="4"/>
  <c r="H42" i="4"/>
  <c r="H41" i="4"/>
  <c r="I41" i="4" s="1"/>
  <c r="I40" i="4"/>
  <c r="H40" i="4"/>
  <c r="H39" i="4"/>
  <c r="I39" i="4" s="1"/>
  <c r="I38" i="4"/>
  <c r="H38" i="4"/>
  <c r="H37" i="4"/>
  <c r="I37" i="4" s="1"/>
  <c r="I36" i="4"/>
  <c r="H36" i="4"/>
  <c r="H35" i="4"/>
  <c r="I35" i="4" s="1"/>
  <c r="I34" i="4"/>
  <c r="H34" i="4"/>
  <c r="H33" i="4"/>
  <c r="I33" i="4" s="1"/>
  <c r="I32" i="4"/>
  <c r="H32" i="4"/>
  <c r="H31" i="4"/>
  <c r="I31" i="4" s="1"/>
  <c r="I30" i="4"/>
  <c r="H30" i="4"/>
  <c r="H29" i="4"/>
  <c r="I29" i="4" s="1"/>
  <c r="I28" i="4"/>
  <c r="H28" i="4"/>
  <c r="H27" i="4"/>
  <c r="I27" i="4" s="1"/>
  <c r="I26" i="4"/>
  <c r="H26" i="4"/>
  <c r="H25" i="4"/>
  <c r="I25" i="4" s="1"/>
  <c r="I24" i="4"/>
  <c r="H24" i="4"/>
  <c r="H23" i="4"/>
  <c r="I23" i="4" s="1"/>
  <c r="I22" i="4"/>
  <c r="H22" i="4"/>
  <c r="H21" i="4"/>
  <c r="I21" i="4" s="1"/>
  <c r="I20" i="4"/>
  <c r="H20" i="4"/>
  <c r="H19" i="4"/>
  <c r="I19" i="4" s="1"/>
  <c r="I18" i="4"/>
  <c r="H18" i="4"/>
  <c r="H17" i="4"/>
  <c r="I17" i="4" s="1"/>
  <c r="I16" i="4"/>
  <c r="H16" i="4"/>
  <c r="H15" i="4"/>
  <c r="I15" i="4" s="1"/>
  <c r="AP25" i="5"/>
  <c r="AP24" i="5"/>
  <c r="AP23" i="5"/>
  <c r="AP22" i="5"/>
  <c r="AP21" i="5"/>
  <c r="AP20" i="5"/>
  <c r="AP19" i="5"/>
  <c r="AP18" i="5"/>
  <c r="AP17" i="5"/>
  <c r="AP16" i="5"/>
  <c r="AP15" i="5"/>
  <c r="AP14" i="5"/>
  <c r="AP13" i="5"/>
  <c r="AP10" i="5"/>
  <c r="I55" i="4" l="1"/>
</calcChain>
</file>

<file path=xl/sharedStrings.xml><?xml version="1.0" encoding="utf-8"?>
<sst xmlns="http://schemas.openxmlformats.org/spreadsheetml/2006/main" count="316" uniqueCount="102">
  <si>
    <t>Paramètres :</t>
  </si>
  <si>
    <t>Titre du problème :</t>
  </si>
  <si>
    <t>Problème de réseau</t>
  </si>
  <si>
    <t>Appuyer sur la touche "Enter" pour valider une entrée</t>
  </si>
  <si>
    <t>Nombre d'arcs :</t>
  </si>
  <si>
    <t>Problème de max (profit) ou de min (coût) :</t>
  </si>
  <si>
    <t>Nombre de sommets  :</t>
  </si>
  <si>
    <t>Données concernant les arcs</t>
  </si>
  <si>
    <t>Solution optimale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</si>
  <si>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</si>
  <si>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</si>
  <si>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</si>
  <si>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</si>
  <si>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</si>
  <si>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</si>
  <si>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</si>
  <si>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</si>
  <si>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</si>
  <si>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 xml:space="preserve">z*  = </t>
  </si>
  <si>
    <t>.</t>
  </si>
  <si>
    <t>B10</t>
  </si>
  <si>
    <t>B12</t>
  </si>
  <si>
    <t>B14</t>
  </si>
  <si>
    <t>B16</t>
  </si>
  <si>
    <t>B18</t>
  </si>
  <si>
    <t>B20</t>
  </si>
  <si>
    <t>V10</t>
  </si>
  <si>
    <t>V12</t>
  </si>
  <si>
    <t>V14</t>
  </si>
  <si>
    <t>V16</t>
  </si>
  <si>
    <t>V18</t>
  </si>
  <si>
    <t>V20</t>
  </si>
  <si>
    <t>V22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</si>
  <si>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</si>
  <si>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</si>
  <si>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Times New Roman"/>
        <family val="1"/>
      </rPr>
      <t>i --&gt; j         i</t>
    </r>
  </si>
  <si>
    <t>j</t>
  </si>
  <si>
    <r>
      <t xml:space="preserve">Coefficients </t>
    </r>
    <r>
      <rPr>
        <b/>
        <i/>
        <sz val="9"/>
        <rFont val="Times New Roman"/>
        <family val="1"/>
      </rPr>
      <t>c</t>
    </r>
    <r>
      <rPr>
        <b/>
        <i/>
        <vertAlign val="subscript"/>
        <sz val="9"/>
        <rFont val="Times New Roman"/>
        <family val="1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</si>
  <si>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</si>
  <si>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</si>
  <si>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</si>
  <si>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</si>
  <si>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</si>
  <si>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B10</t>
  </si>
  <si>
    <t>=</t>
  </si>
  <si>
    <t>Sommet B12</t>
  </si>
  <si>
    <t>Sommet B14</t>
  </si>
  <si>
    <t>Sommet B16</t>
  </si>
  <si>
    <t>Sommet B18</t>
  </si>
  <si>
    <t>Sommet B20</t>
  </si>
  <si>
    <t>Sommet V10</t>
  </si>
  <si>
    <t>Sommet V12</t>
  </si>
  <si>
    <t>Sommet V14</t>
  </si>
  <si>
    <t>Sommet V16</t>
  </si>
  <si>
    <t>Sommet V18</t>
  </si>
  <si>
    <t>Sommet V20</t>
  </si>
  <si>
    <t>Sommet V22</t>
  </si>
  <si>
    <r>
      <t xml:space="preserve">Bornes sur le flot </t>
    </r>
    <r>
      <rPr>
        <b/>
        <i/>
        <sz val="9"/>
        <rFont val="Times New Roman"/>
        <family val="1"/>
      </rPr>
      <t>x</t>
    </r>
    <r>
      <rPr>
        <b/>
        <i/>
        <vertAlign val="subscript"/>
        <sz val="9"/>
        <rFont val="Times New Roman"/>
        <family val="1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</si>
  <si>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</si>
  <si>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</si>
  <si>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Times New Roman"/>
        <family val="1"/>
      </rPr>
      <t>x</t>
    </r>
    <r>
      <rPr>
        <b/>
        <i/>
        <vertAlign val="subscript"/>
        <sz val="9"/>
        <rFont val="Times New Roman"/>
        <family val="1"/>
      </rPr>
      <t>ij</t>
    </r>
  </si>
  <si>
    <t>Billets 10h</t>
  </si>
  <si>
    <t>Billets 12h</t>
  </si>
  <si>
    <t>Billets 14h</t>
  </si>
  <si>
    <t>Billets 16h</t>
  </si>
  <si>
    <t>Billets 18h</t>
  </si>
  <si>
    <t>Billets 20h</t>
  </si>
  <si>
    <t>Vol 10h</t>
  </si>
  <si>
    <t>Vol 12h</t>
  </si>
  <si>
    <t>Vol 14h</t>
  </si>
  <si>
    <t>Vol 16h</t>
  </si>
  <si>
    <t>Vol 18h</t>
  </si>
  <si>
    <t>Vol 20h</t>
  </si>
  <si>
    <t>Vol 22h</t>
  </si>
  <si>
    <t>Retard 10-12</t>
  </si>
  <si>
    <t>Retard 10-14</t>
  </si>
  <si>
    <t>Retard 10-16</t>
  </si>
  <si>
    <t>Retard 10-18</t>
  </si>
  <si>
    <t>Retard 10-20</t>
  </si>
  <si>
    <t>Retard 10-22</t>
  </si>
  <si>
    <t>Retard 12-14</t>
  </si>
  <si>
    <t>Retard 12-16</t>
  </si>
  <si>
    <t>Retard 12-18</t>
  </si>
  <si>
    <t>Retard 12-20</t>
  </si>
  <si>
    <t>Retard 12-22</t>
  </si>
  <si>
    <t>Retard 14-16</t>
  </si>
  <si>
    <t>Retard 14-18</t>
  </si>
  <si>
    <t>Retard 14-20</t>
  </si>
  <si>
    <t>Retard 14-22</t>
  </si>
  <si>
    <t>Retard 16-18</t>
  </si>
  <si>
    <t>Retard 16-20</t>
  </si>
  <si>
    <t>Retard 16-22</t>
  </si>
  <si>
    <t>Retard 18-22</t>
  </si>
  <si>
    <t>Retard 20-22</t>
  </si>
  <si>
    <t>Accepté 10h</t>
  </si>
  <si>
    <t>Accepté 12h</t>
  </si>
  <si>
    <t>Accepté 14h</t>
  </si>
  <si>
    <t>Accepté 16h</t>
  </si>
  <si>
    <t>Accepté 18h</t>
  </si>
  <si>
    <t>Accepté 20h</t>
  </si>
  <si>
    <t>Retard 18-20</t>
  </si>
  <si>
    <t xml:space="preserve">MOG5-13 Air Madagascar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</si>
</sst>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i/>
      <sz val="9"/>
      <name val="Times New Roman"/>
      <family val="1"/>
    </font>
    <font>
      <b/>
      <i/>
      <vertAlign val="subscript"/>
      <sz val="9"/>
      <name val="Times New Roman"/>
      <family val="1"/>
    </font>
    <font>
      <sz val="9"/>
      <color indexed="9"/>
      <name val="Arial"/>
      <family val="2"/>
    </font>
    <font>
      <u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left"/>
    </xf>
    <xf numFmtId="0" fontId="4" fillId="3" borderId="23" xfId="0" applyFont="1" applyFill="1" applyBorder="1" applyAlignment="1">
      <alignment horizontal="left"/>
    </xf>
    <xf numFmtId="0" fontId="4" fillId="3" borderId="33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left"/>
    </xf>
    <xf numFmtId="0" fontId="4" fillId="3" borderId="35" xfId="0" applyFont="1" applyFill="1" applyBorder="1" applyAlignment="1">
      <alignment horizontal="left"/>
    </xf>
    <xf numFmtId="0" fontId="4" fillId="3" borderId="36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4" fillId="0" borderId="4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18" xfId="0" applyFont="1" applyBorder="1" applyAlignment="1">
      <alignment horizontal="right"/>
    </xf>
    <xf numFmtId="0" fontId="4" fillId="0" borderId="41" xfId="0" applyFont="1" applyBorder="1" applyAlignment="1">
      <alignment horizontal="right"/>
    </xf>
    <xf numFmtId="0" fontId="4" fillId="0" borderId="39" xfId="0" applyFont="1" applyBorder="1"/>
    <xf numFmtId="0" fontId="4" fillId="0" borderId="42" xfId="0" applyFont="1" applyBorder="1"/>
    <xf numFmtId="0" fontId="4" fillId="0" borderId="43" xfId="0" applyFont="1" applyBorder="1"/>
    <xf numFmtId="0" fontId="4" fillId="0" borderId="44" xfId="0" applyFont="1" applyBorder="1"/>
    <xf numFmtId="0" fontId="4" fillId="0" borderId="25" xfId="0" applyFont="1" applyBorder="1"/>
    <xf numFmtId="0" fontId="3" fillId="4" borderId="25" xfId="0" applyFont="1" applyFill="1" applyBorder="1"/>
    <xf numFmtId="0" fontId="3" fillId="4" borderId="40" xfId="0" applyFont="1" applyFill="1" applyBorder="1"/>
    <xf numFmtId="0" fontId="3" fillId="4" borderId="40" xfId="0" applyFont="1" applyFill="1" applyBorder="1" applyAlignment="1">
      <alignment horizontal="center"/>
    </xf>
    <xf numFmtId="0" fontId="3" fillId="4" borderId="45" xfId="0" applyFont="1" applyFill="1" applyBorder="1" applyAlignment="1">
      <alignment horizontal="center"/>
    </xf>
    <xf numFmtId="0" fontId="3" fillId="4" borderId="44" xfId="0" applyFont="1" applyFill="1" applyBorder="1"/>
    <xf numFmtId="0" fontId="4" fillId="0" borderId="46" xfId="0" applyFont="1" applyBorder="1"/>
    <xf numFmtId="0" fontId="4" fillId="0" borderId="45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24" xfId="0" applyFont="1" applyBorder="1"/>
    <xf numFmtId="0" fontId="4" fillId="4" borderId="0" xfId="0" applyFont="1" applyFill="1" applyBorder="1" applyAlignment="1">
      <alignment horizontal="right"/>
    </xf>
    <xf numFmtId="0" fontId="4" fillId="4" borderId="24" xfId="0" applyFont="1" applyFill="1" applyBorder="1"/>
    <xf numFmtId="0" fontId="4" fillId="4" borderId="40" xfId="0" applyFont="1" applyFill="1" applyBorder="1"/>
    <xf numFmtId="0" fontId="4" fillId="4" borderId="45" xfId="0" applyFont="1" applyFill="1" applyBorder="1"/>
    <xf numFmtId="0" fontId="4" fillId="4" borderId="39" xfId="0" applyFont="1" applyFill="1" applyBorder="1"/>
    <xf numFmtId="0" fontId="4" fillId="4" borderId="0" xfId="0" applyFont="1" applyFill="1" applyBorder="1"/>
    <xf numFmtId="0" fontId="4" fillId="4" borderId="48" xfId="0" applyFont="1" applyFill="1" applyBorder="1"/>
    <xf numFmtId="0" fontId="4" fillId="4" borderId="42" xfId="0" applyFont="1" applyFill="1" applyBorder="1"/>
    <xf numFmtId="0" fontId="4" fillId="4" borderId="46" xfId="0" applyFont="1" applyFill="1" applyBorder="1"/>
    <xf numFmtId="0" fontId="4" fillId="4" borderId="47" xfId="0" applyFont="1" applyFill="1" applyBorder="1"/>
    <xf numFmtId="0" fontId="8" fillId="5" borderId="22" xfId="0" applyFont="1" applyFill="1" applyBorder="1" applyAlignment="1">
      <alignment horizontal="center"/>
    </xf>
    <xf numFmtId="1" fontId="4" fillId="6" borderId="25" xfId="0" applyNumberFormat="1" applyFont="1" applyFill="1" applyBorder="1" applyAlignment="1">
      <alignment horizontal="center"/>
    </xf>
    <xf numFmtId="1" fontId="4" fillId="6" borderId="43" xfId="0" applyNumberFormat="1" applyFont="1" applyFill="1" applyBorder="1" applyAlignment="1">
      <alignment horizontal="center"/>
    </xf>
    <xf numFmtId="1" fontId="8" fillId="5" borderId="0" xfId="0" applyNumberFormat="1" applyFont="1" applyFill="1"/>
    <xf numFmtId="1" fontId="4" fillId="0" borderId="29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3" fontId="4" fillId="3" borderId="7" xfId="0" applyNumberFormat="1" applyFont="1" applyFill="1" applyBorder="1" applyAlignment="1">
      <alignment horizontal="center"/>
    </xf>
    <xf numFmtId="0" fontId="9" fillId="0" borderId="0" xfId="0" applyFont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19050</xdr:rowOff>
        </xdr:from>
        <xdr:to>
          <xdr:col>2</xdr:col>
          <xdr:colOff>581025</xdr:colOff>
          <xdr:row>57</xdr:row>
          <xdr:rowOff>47625</xdr:rowOff>
        </xdr:to>
        <xdr:sp macro="" textlink="">
          <xdr:nvSpPr>
            <xdr:cNvPr id="4102" name="cmdConstruction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55</xdr:row>
          <xdr:rowOff>19050</xdr:rowOff>
        </xdr:from>
        <xdr:to>
          <xdr:col>7</xdr:col>
          <xdr:colOff>180975</xdr:colOff>
          <xdr:row>57</xdr:row>
          <xdr:rowOff>47625</xdr:rowOff>
        </xdr:to>
        <xdr:sp macro="" textlink="">
          <xdr:nvSpPr>
            <xdr:cNvPr id="4272" name="cmdResolution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I57" sqref="I57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9" width="9.2851562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 t="s">
        <v>3</v>
      </c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80" t="s">
        <v>101</v>
      </c>
      <c r="F5" s="81"/>
      <c r="G5" s="81"/>
      <c r="H5" s="81"/>
      <c r="I5" s="82"/>
    </row>
    <row r="6" spans="1:10" ht="13.5" customHeight="1" x14ac:dyDescent="0.2">
      <c r="C6" s="10"/>
    </row>
    <row r="7" spans="1:10" ht="13.5" customHeight="1" x14ac:dyDescent="0.2">
      <c r="C7" s="4" t="s">
        <v>6</v>
      </c>
      <c r="I7" s="11">
        <v>13</v>
      </c>
    </row>
    <row r="8" spans="1:10" ht="13.5" customHeight="1" x14ac:dyDescent="0.2">
      <c r="C8" s="4" t="s">
        <v>4</v>
      </c>
      <c r="I8" s="11">
        <v>40</v>
      </c>
    </row>
    <row r="9" spans="1:10" ht="13.5" customHeight="1" x14ac:dyDescent="0.2">
      <c r="B9" s="12"/>
      <c r="C9" s="4" t="s">
        <v>5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3" t="s">
        <v>7</v>
      </c>
      <c r="B13" s="84"/>
      <c r="C13" s="84"/>
      <c r="D13" s="84"/>
      <c r="E13" s="84"/>
      <c r="F13" s="84"/>
      <c r="G13" s="85"/>
      <c r="H13" s="86" t="s">
        <v>8</v>
      </c>
      <c r="I13" s="87"/>
    </row>
    <row r="14" spans="1:10" s="4" customFormat="1" ht="13.5" customHeight="1" thickBot="1" x14ac:dyDescent="0.25">
      <c r="A14" s="36" t="s">
        <v>9</v>
      </c>
      <c r="B14" s="31" t="s">
        <v>10</v>
      </c>
      <c r="C14" s="22" t="s">
        <v>11</v>
      </c>
      <c r="D14" s="23" t="s">
        <v>12</v>
      </c>
      <c r="E14" s="23" t="s">
        <v>13</v>
      </c>
      <c r="F14" s="23" t="s">
        <v>14</v>
      </c>
      <c r="G14" s="24" t="s">
        <v>15</v>
      </c>
      <c r="H14" s="29" t="s">
        <v>16</v>
      </c>
      <c r="I14" s="28" t="s">
        <v>17</v>
      </c>
    </row>
    <row r="15" spans="1:10" s="4" customFormat="1" ht="13.5" customHeight="1" thickBot="1" x14ac:dyDescent="0.25">
      <c r="A15" s="37">
        <v>1</v>
      </c>
      <c r="B15" s="32" t="s">
        <v>61</v>
      </c>
      <c r="C15" s="20" t="s">
        <v>19</v>
      </c>
      <c r="D15" s="21" t="s">
        <v>20</v>
      </c>
      <c r="E15" s="21">
        <v>0</v>
      </c>
      <c r="F15" s="21">
        <v>67</v>
      </c>
      <c r="G15" s="25">
        <v>67</v>
      </c>
      <c r="H15" s="74">
        <f>Modèle!B30</f>
        <v>67</v>
      </c>
      <c r="I15" s="75">
        <f t="shared" ref="I15:I54" si="0">E15*H15</f>
        <v>0</v>
      </c>
    </row>
    <row r="16" spans="1:10" s="4" customFormat="1" ht="13.5" customHeight="1" thickBot="1" x14ac:dyDescent="0.25">
      <c r="A16" s="14">
        <v>2</v>
      </c>
      <c r="B16" s="33" t="s">
        <v>62</v>
      </c>
      <c r="C16" s="18" t="s">
        <v>19</v>
      </c>
      <c r="D16" s="16" t="s">
        <v>21</v>
      </c>
      <c r="E16" s="16">
        <v>0</v>
      </c>
      <c r="F16" s="16">
        <v>61</v>
      </c>
      <c r="G16" s="26">
        <v>61</v>
      </c>
      <c r="H16" s="74">
        <f>Modèle!C30</f>
        <v>61</v>
      </c>
      <c r="I16" s="75">
        <f t="shared" si="0"/>
        <v>0</v>
      </c>
    </row>
    <row r="17" spans="1:9" s="4" customFormat="1" ht="13.5" customHeight="1" thickBot="1" x14ac:dyDescent="0.25">
      <c r="A17" s="14">
        <v>3</v>
      </c>
      <c r="B17" s="33" t="s">
        <v>63</v>
      </c>
      <c r="C17" s="18" t="s">
        <v>19</v>
      </c>
      <c r="D17" s="16" t="s">
        <v>22</v>
      </c>
      <c r="E17" s="16">
        <v>0</v>
      </c>
      <c r="F17" s="16">
        <v>48</v>
      </c>
      <c r="G17" s="26">
        <v>48</v>
      </c>
      <c r="H17" s="74">
        <f>Modèle!D30</f>
        <v>48</v>
      </c>
      <c r="I17" s="75">
        <f t="shared" si="0"/>
        <v>0</v>
      </c>
    </row>
    <row r="18" spans="1:9" s="4" customFormat="1" ht="13.5" customHeight="1" thickBot="1" x14ac:dyDescent="0.25">
      <c r="A18" s="14">
        <v>4</v>
      </c>
      <c r="B18" s="33" t="s">
        <v>64</v>
      </c>
      <c r="C18" s="18" t="s">
        <v>19</v>
      </c>
      <c r="D18" s="16" t="s">
        <v>23</v>
      </c>
      <c r="E18" s="16">
        <v>0</v>
      </c>
      <c r="F18" s="16">
        <v>52</v>
      </c>
      <c r="G18" s="26">
        <v>52</v>
      </c>
      <c r="H18" s="74">
        <f>Modèle!E30</f>
        <v>52</v>
      </c>
      <c r="I18" s="75">
        <f t="shared" si="0"/>
        <v>0</v>
      </c>
    </row>
    <row r="19" spans="1:9" s="4" customFormat="1" ht="13.5" customHeight="1" thickBot="1" x14ac:dyDescent="0.25">
      <c r="A19" s="14">
        <v>5</v>
      </c>
      <c r="B19" s="33" t="s">
        <v>65</v>
      </c>
      <c r="C19" s="18" t="s">
        <v>19</v>
      </c>
      <c r="D19" s="16" t="s">
        <v>24</v>
      </c>
      <c r="E19" s="16">
        <v>0</v>
      </c>
      <c r="F19" s="16">
        <v>45</v>
      </c>
      <c r="G19" s="26">
        <v>45</v>
      </c>
      <c r="H19" s="74">
        <f>Modèle!F30</f>
        <v>45</v>
      </c>
      <c r="I19" s="75">
        <f t="shared" si="0"/>
        <v>0</v>
      </c>
    </row>
    <row r="20" spans="1:9" s="4" customFormat="1" ht="13.5" customHeight="1" thickBot="1" x14ac:dyDescent="0.25">
      <c r="A20" s="14">
        <v>6</v>
      </c>
      <c r="B20" s="33" t="s">
        <v>66</v>
      </c>
      <c r="C20" s="18" t="s">
        <v>19</v>
      </c>
      <c r="D20" s="16" t="s">
        <v>25</v>
      </c>
      <c r="E20" s="16">
        <v>0</v>
      </c>
      <c r="F20" s="16">
        <v>62</v>
      </c>
      <c r="G20" s="26">
        <v>62</v>
      </c>
      <c r="H20" s="74">
        <f>Modèle!G30</f>
        <v>62</v>
      </c>
      <c r="I20" s="75">
        <f t="shared" si="0"/>
        <v>0</v>
      </c>
    </row>
    <row r="21" spans="1:9" s="4" customFormat="1" ht="13.5" customHeight="1" thickBot="1" x14ac:dyDescent="0.25">
      <c r="A21" s="14">
        <v>7</v>
      </c>
      <c r="B21" s="33" t="s">
        <v>94</v>
      </c>
      <c r="C21" s="18" t="s">
        <v>20</v>
      </c>
      <c r="D21" s="16" t="s">
        <v>26</v>
      </c>
      <c r="E21" s="16">
        <v>0</v>
      </c>
      <c r="F21" s="16">
        <v>0</v>
      </c>
      <c r="G21" s="26" t="s">
        <v>19</v>
      </c>
      <c r="H21" s="74">
        <f>Modèle!H30</f>
        <v>50</v>
      </c>
      <c r="I21" s="75">
        <f t="shared" si="0"/>
        <v>0</v>
      </c>
    </row>
    <row r="22" spans="1:9" s="4" customFormat="1" ht="13.5" customHeight="1" thickBot="1" x14ac:dyDescent="0.25">
      <c r="A22" s="14">
        <v>8</v>
      </c>
      <c r="B22" s="33" t="s">
        <v>74</v>
      </c>
      <c r="C22" s="18" t="s">
        <v>20</v>
      </c>
      <c r="D22" s="16" t="s">
        <v>27</v>
      </c>
      <c r="E22" s="16">
        <v>60</v>
      </c>
      <c r="F22" s="16">
        <v>0</v>
      </c>
      <c r="G22" s="26" t="s">
        <v>19</v>
      </c>
      <c r="H22" s="74">
        <f>Modèle!I30</f>
        <v>0</v>
      </c>
      <c r="I22" s="75">
        <f t="shared" si="0"/>
        <v>0</v>
      </c>
    </row>
    <row r="23" spans="1:9" s="4" customFormat="1" ht="13.5" customHeight="1" thickBot="1" x14ac:dyDescent="0.25">
      <c r="A23" s="14">
        <v>9</v>
      </c>
      <c r="B23" s="33" t="s">
        <v>75</v>
      </c>
      <c r="C23" s="18" t="s">
        <v>20</v>
      </c>
      <c r="D23" s="16" t="s">
        <v>28</v>
      </c>
      <c r="E23" s="16">
        <v>90</v>
      </c>
      <c r="F23" s="16">
        <v>0</v>
      </c>
      <c r="G23" s="26" t="s">
        <v>19</v>
      </c>
      <c r="H23" s="74">
        <f>Modèle!J30</f>
        <v>2</v>
      </c>
      <c r="I23" s="75">
        <f t="shared" si="0"/>
        <v>180</v>
      </c>
    </row>
    <row r="24" spans="1:9" s="4" customFormat="1" ht="13.5" customHeight="1" thickBot="1" x14ac:dyDescent="0.25">
      <c r="A24" s="14">
        <v>10</v>
      </c>
      <c r="B24" s="33" t="s">
        <v>76</v>
      </c>
      <c r="C24" s="18" t="s">
        <v>20</v>
      </c>
      <c r="D24" s="16" t="s">
        <v>29</v>
      </c>
      <c r="E24" s="16">
        <v>130</v>
      </c>
      <c r="F24" s="16">
        <v>0</v>
      </c>
      <c r="G24" s="26" t="s">
        <v>19</v>
      </c>
      <c r="H24" s="74">
        <f>Modèle!K30</f>
        <v>15</v>
      </c>
      <c r="I24" s="75">
        <f t="shared" si="0"/>
        <v>1950</v>
      </c>
    </row>
    <row r="25" spans="1:9" s="4" customFormat="1" ht="13.5" customHeight="1" thickBot="1" x14ac:dyDescent="0.25">
      <c r="A25" s="14">
        <v>11</v>
      </c>
      <c r="B25" s="33" t="s">
        <v>77</v>
      </c>
      <c r="C25" s="18" t="s">
        <v>20</v>
      </c>
      <c r="D25" s="16" t="s">
        <v>30</v>
      </c>
      <c r="E25" s="16">
        <v>180</v>
      </c>
      <c r="F25" s="16">
        <v>0</v>
      </c>
      <c r="G25" s="26" t="s">
        <v>19</v>
      </c>
      <c r="H25" s="74">
        <f>Modèle!L30</f>
        <v>0</v>
      </c>
      <c r="I25" s="75">
        <f t="shared" si="0"/>
        <v>0</v>
      </c>
    </row>
    <row r="26" spans="1:9" s="4" customFormat="1" ht="13.5" customHeight="1" thickBot="1" x14ac:dyDescent="0.25">
      <c r="A26" s="14">
        <v>12</v>
      </c>
      <c r="B26" s="33" t="s">
        <v>78</v>
      </c>
      <c r="C26" s="18" t="s">
        <v>20</v>
      </c>
      <c r="D26" s="16" t="s">
        <v>31</v>
      </c>
      <c r="E26" s="16">
        <v>240</v>
      </c>
      <c r="F26" s="16">
        <v>0</v>
      </c>
      <c r="G26" s="26" t="s">
        <v>19</v>
      </c>
      <c r="H26" s="74">
        <f>Modèle!M30</f>
        <v>0</v>
      </c>
      <c r="I26" s="75">
        <f t="shared" si="0"/>
        <v>0</v>
      </c>
    </row>
    <row r="27" spans="1:9" s="4" customFormat="1" ht="13.5" customHeight="1" thickBot="1" x14ac:dyDescent="0.25">
      <c r="A27" s="14">
        <v>13</v>
      </c>
      <c r="B27" s="33" t="s">
        <v>79</v>
      </c>
      <c r="C27" s="18" t="s">
        <v>20</v>
      </c>
      <c r="D27" s="16" t="s">
        <v>32</v>
      </c>
      <c r="E27" s="16">
        <v>300</v>
      </c>
      <c r="F27" s="16">
        <v>0</v>
      </c>
      <c r="G27" s="26" t="s">
        <v>19</v>
      </c>
      <c r="H27" s="74">
        <f>Modèle!N30</f>
        <v>0</v>
      </c>
      <c r="I27" s="75">
        <f t="shared" si="0"/>
        <v>0</v>
      </c>
    </row>
    <row r="28" spans="1:9" s="4" customFormat="1" ht="13.5" customHeight="1" thickBot="1" x14ac:dyDescent="0.25">
      <c r="A28" s="14">
        <v>14</v>
      </c>
      <c r="B28" s="33" t="s">
        <v>95</v>
      </c>
      <c r="C28" s="18" t="s">
        <v>21</v>
      </c>
      <c r="D28" s="16" t="s">
        <v>27</v>
      </c>
      <c r="E28" s="16">
        <v>0</v>
      </c>
      <c r="F28" s="16">
        <v>0</v>
      </c>
      <c r="G28" s="26" t="s">
        <v>19</v>
      </c>
      <c r="H28" s="74">
        <f>Modèle!O30</f>
        <v>40</v>
      </c>
      <c r="I28" s="75">
        <f t="shared" si="0"/>
        <v>0</v>
      </c>
    </row>
    <row r="29" spans="1:9" s="4" customFormat="1" ht="13.5" customHeight="1" thickBot="1" x14ac:dyDescent="0.25">
      <c r="A29" s="14">
        <v>15</v>
      </c>
      <c r="B29" s="33" t="s">
        <v>80</v>
      </c>
      <c r="C29" s="18" t="s">
        <v>21</v>
      </c>
      <c r="D29" s="16" t="s">
        <v>28</v>
      </c>
      <c r="E29" s="16">
        <v>60</v>
      </c>
      <c r="F29" s="16">
        <v>0</v>
      </c>
      <c r="G29" s="26" t="s">
        <v>19</v>
      </c>
      <c r="H29" s="74">
        <f>Modèle!P30</f>
        <v>0</v>
      </c>
      <c r="I29" s="75">
        <f t="shared" si="0"/>
        <v>0</v>
      </c>
    </row>
    <row r="30" spans="1:9" s="4" customFormat="1" ht="13.5" customHeight="1" thickBot="1" x14ac:dyDescent="0.25">
      <c r="A30" s="14">
        <v>16</v>
      </c>
      <c r="B30" s="33" t="s">
        <v>81</v>
      </c>
      <c r="C30" s="18" t="s">
        <v>21</v>
      </c>
      <c r="D30" s="16" t="s">
        <v>29</v>
      </c>
      <c r="E30" s="16">
        <v>90</v>
      </c>
      <c r="F30" s="16">
        <v>0</v>
      </c>
      <c r="G30" s="26" t="s">
        <v>19</v>
      </c>
      <c r="H30" s="74">
        <f>Modèle!Q30</f>
        <v>0</v>
      </c>
      <c r="I30" s="75">
        <f t="shared" si="0"/>
        <v>0</v>
      </c>
    </row>
    <row r="31" spans="1:9" s="4" customFormat="1" ht="13.5" customHeight="1" thickBot="1" x14ac:dyDescent="0.25">
      <c r="A31" s="14">
        <v>17</v>
      </c>
      <c r="B31" s="33" t="s">
        <v>82</v>
      </c>
      <c r="C31" s="18" t="s">
        <v>21</v>
      </c>
      <c r="D31" s="16" t="s">
        <v>30</v>
      </c>
      <c r="E31" s="16">
        <v>130</v>
      </c>
      <c r="F31" s="16">
        <v>0</v>
      </c>
      <c r="G31" s="26" t="s">
        <v>19</v>
      </c>
      <c r="H31" s="74">
        <f>Modèle!R30</f>
        <v>21</v>
      </c>
      <c r="I31" s="75">
        <f t="shared" si="0"/>
        <v>2730</v>
      </c>
    </row>
    <row r="32" spans="1:9" s="4" customFormat="1" ht="13.5" customHeight="1" thickBot="1" x14ac:dyDescent="0.25">
      <c r="A32" s="14">
        <v>18</v>
      </c>
      <c r="B32" s="33" t="s">
        <v>83</v>
      </c>
      <c r="C32" s="18" t="s">
        <v>21</v>
      </c>
      <c r="D32" s="16" t="s">
        <v>31</v>
      </c>
      <c r="E32" s="16">
        <v>180</v>
      </c>
      <c r="F32" s="16">
        <v>0</v>
      </c>
      <c r="G32" s="26" t="s">
        <v>19</v>
      </c>
      <c r="H32" s="74">
        <f>Modèle!S30</f>
        <v>0</v>
      </c>
      <c r="I32" s="75">
        <f t="shared" si="0"/>
        <v>0</v>
      </c>
    </row>
    <row r="33" spans="1:9" s="4" customFormat="1" ht="13.5" customHeight="1" thickBot="1" x14ac:dyDescent="0.25">
      <c r="A33" s="14">
        <v>19</v>
      </c>
      <c r="B33" s="33" t="s">
        <v>84</v>
      </c>
      <c r="C33" s="18" t="s">
        <v>21</v>
      </c>
      <c r="D33" s="16" t="s">
        <v>32</v>
      </c>
      <c r="E33" s="16">
        <v>240</v>
      </c>
      <c r="F33" s="16">
        <v>0</v>
      </c>
      <c r="G33" s="26" t="s">
        <v>19</v>
      </c>
      <c r="H33" s="74">
        <f>Modèle!T30</f>
        <v>0</v>
      </c>
      <c r="I33" s="75">
        <f t="shared" si="0"/>
        <v>0</v>
      </c>
    </row>
    <row r="34" spans="1:9" s="4" customFormat="1" ht="13.5" customHeight="1" thickBot="1" x14ac:dyDescent="0.25">
      <c r="A34" s="14">
        <v>20</v>
      </c>
      <c r="B34" s="33" t="s">
        <v>96</v>
      </c>
      <c r="C34" s="18" t="s">
        <v>22</v>
      </c>
      <c r="D34" s="16" t="s">
        <v>28</v>
      </c>
      <c r="E34" s="16">
        <v>0</v>
      </c>
      <c r="F34" s="16">
        <v>0</v>
      </c>
      <c r="G34" s="26" t="s">
        <v>19</v>
      </c>
      <c r="H34" s="74">
        <f>Modèle!U30</f>
        <v>48</v>
      </c>
      <c r="I34" s="75">
        <f t="shared" si="0"/>
        <v>0</v>
      </c>
    </row>
    <row r="35" spans="1:9" s="4" customFormat="1" ht="13.5" customHeight="1" thickBot="1" x14ac:dyDescent="0.25">
      <c r="A35" s="14">
        <v>21</v>
      </c>
      <c r="B35" s="33" t="s">
        <v>85</v>
      </c>
      <c r="C35" s="18" t="s">
        <v>22</v>
      </c>
      <c r="D35" s="16" t="s">
        <v>29</v>
      </c>
      <c r="E35" s="16">
        <v>60</v>
      </c>
      <c r="F35" s="16">
        <v>0</v>
      </c>
      <c r="G35" s="26" t="s">
        <v>19</v>
      </c>
      <c r="H35" s="74">
        <f>Modèle!V30</f>
        <v>0</v>
      </c>
      <c r="I35" s="75">
        <f t="shared" si="0"/>
        <v>0</v>
      </c>
    </row>
    <row r="36" spans="1:9" s="4" customFormat="1" ht="13.5" customHeight="1" thickBot="1" x14ac:dyDescent="0.25">
      <c r="A36" s="14">
        <v>22</v>
      </c>
      <c r="B36" s="33" t="s">
        <v>86</v>
      </c>
      <c r="C36" s="18" t="s">
        <v>22</v>
      </c>
      <c r="D36" s="16" t="s">
        <v>30</v>
      </c>
      <c r="E36" s="16">
        <v>90</v>
      </c>
      <c r="F36" s="16">
        <v>0</v>
      </c>
      <c r="G36" s="26" t="s">
        <v>19</v>
      </c>
      <c r="H36" s="74">
        <f>Modèle!W30</f>
        <v>0</v>
      </c>
      <c r="I36" s="75">
        <f t="shared" si="0"/>
        <v>0</v>
      </c>
    </row>
    <row r="37" spans="1:9" s="4" customFormat="1" ht="13.5" customHeight="1" thickBot="1" x14ac:dyDescent="0.25">
      <c r="A37" s="14">
        <v>23</v>
      </c>
      <c r="B37" s="33" t="s">
        <v>87</v>
      </c>
      <c r="C37" s="18" t="s">
        <v>22</v>
      </c>
      <c r="D37" s="16" t="s">
        <v>31</v>
      </c>
      <c r="E37" s="16">
        <v>130</v>
      </c>
      <c r="F37" s="16">
        <v>0</v>
      </c>
      <c r="G37" s="26" t="s">
        <v>19</v>
      </c>
      <c r="H37" s="74">
        <f>Modèle!X30</f>
        <v>0</v>
      </c>
      <c r="I37" s="75">
        <f t="shared" si="0"/>
        <v>0</v>
      </c>
    </row>
    <row r="38" spans="1:9" s="4" customFormat="1" ht="13.5" customHeight="1" thickBot="1" x14ac:dyDescent="0.25">
      <c r="A38" s="14">
        <v>24</v>
      </c>
      <c r="B38" s="33" t="s">
        <v>88</v>
      </c>
      <c r="C38" s="18" t="s">
        <v>22</v>
      </c>
      <c r="D38" s="16" t="s">
        <v>32</v>
      </c>
      <c r="E38" s="16">
        <v>180</v>
      </c>
      <c r="F38" s="16">
        <v>0</v>
      </c>
      <c r="G38" s="26" t="s">
        <v>19</v>
      </c>
      <c r="H38" s="74">
        <f>Modèle!Y30</f>
        <v>0</v>
      </c>
      <c r="I38" s="75">
        <f t="shared" si="0"/>
        <v>0</v>
      </c>
    </row>
    <row r="39" spans="1:9" s="4" customFormat="1" ht="13.5" customHeight="1" thickBot="1" x14ac:dyDescent="0.25">
      <c r="A39" s="14">
        <v>25</v>
      </c>
      <c r="B39" s="33" t="s">
        <v>97</v>
      </c>
      <c r="C39" s="18" t="s">
        <v>23</v>
      </c>
      <c r="D39" s="16" t="s">
        <v>29</v>
      </c>
      <c r="E39" s="16">
        <v>0</v>
      </c>
      <c r="F39" s="16">
        <v>0</v>
      </c>
      <c r="G39" s="26" t="s">
        <v>19</v>
      </c>
      <c r="H39" s="74">
        <f>Modèle!Z30</f>
        <v>25</v>
      </c>
      <c r="I39" s="75">
        <f t="shared" si="0"/>
        <v>0</v>
      </c>
    </row>
    <row r="40" spans="1:9" s="4" customFormat="1" ht="13.5" customHeight="1" thickBot="1" x14ac:dyDescent="0.25">
      <c r="A40" s="14">
        <v>26</v>
      </c>
      <c r="B40" s="33" t="s">
        <v>89</v>
      </c>
      <c r="C40" s="18" t="s">
        <v>23</v>
      </c>
      <c r="D40" s="16" t="s">
        <v>30</v>
      </c>
      <c r="E40" s="16">
        <v>60</v>
      </c>
      <c r="F40" s="16">
        <v>0</v>
      </c>
      <c r="G40" s="26" t="s">
        <v>19</v>
      </c>
      <c r="H40" s="74">
        <f>Modèle!AA30</f>
        <v>0</v>
      </c>
      <c r="I40" s="75">
        <f t="shared" si="0"/>
        <v>0</v>
      </c>
    </row>
    <row r="41" spans="1:9" s="4" customFormat="1" ht="13.5" customHeight="1" thickBot="1" x14ac:dyDescent="0.25">
      <c r="A41" s="14">
        <v>27</v>
      </c>
      <c r="B41" s="33" t="s">
        <v>90</v>
      </c>
      <c r="C41" s="18" t="s">
        <v>23</v>
      </c>
      <c r="D41" s="16" t="s">
        <v>31</v>
      </c>
      <c r="E41" s="16">
        <v>90</v>
      </c>
      <c r="F41" s="16">
        <v>0</v>
      </c>
      <c r="G41" s="26" t="s">
        <v>19</v>
      </c>
      <c r="H41" s="74">
        <f>Modèle!AB30</f>
        <v>0</v>
      </c>
      <c r="I41" s="75">
        <f t="shared" si="0"/>
        <v>0</v>
      </c>
    </row>
    <row r="42" spans="1:9" s="4" customFormat="1" ht="13.5" customHeight="1" thickBot="1" x14ac:dyDescent="0.25">
      <c r="A42" s="14">
        <v>28</v>
      </c>
      <c r="B42" s="33" t="s">
        <v>91</v>
      </c>
      <c r="C42" s="18" t="s">
        <v>23</v>
      </c>
      <c r="D42" s="16" t="s">
        <v>32</v>
      </c>
      <c r="E42" s="16">
        <v>130</v>
      </c>
      <c r="F42" s="16">
        <v>0</v>
      </c>
      <c r="G42" s="26" t="s">
        <v>19</v>
      </c>
      <c r="H42" s="74">
        <f>Modèle!AC30</f>
        <v>27</v>
      </c>
      <c r="I42" s="75">
        <f t="shared" si="0"/>
        <v>3510</v>
      </c>
    </row>
    <row r="43" spans="1:9" s="4" customFormat="1" ht="13.5" customHeight="1" thickBot="1" x14ac:dyDescent="0.25">
      <c r="A43" s="14">
        <v>29</v>
      </c>
      <c r="B43" s="33" t="s">
        <v>98</v>
      </c>
      <c r="C43" s="18" t="s">
        <v>24</v>
      </c>
      <c r="D43" s="16" t="s">
        <v>30</v>
      </c>
      <c r="E43" s="16">
        <v>0</v>
      </c>
      <c r="F43" s="16">
        <v>0</v>
      </c>
      <c r="G43" s="26" t="s">
        <v>19</v>
      </c>
      <c r="H43" s="74">
        <f>Modèle!AD30</f>
        <v>29</v>
      </c>
      <c r="I43" s="75">
        <f t="shared" si="0"/>
        <v>0</v>
      </c>
    </row>
    <row r="44" spans="1:9" s="4" customFormat="1" ht="13.5" customHeight="1" thickBot="1" x14ac:dyDescent="0.25">
      <c r="A44" s="14">
        <v>30</v>
      </c>
      <c r="B44" s="33" t="s">
        <v>100</v>
      </c>
      <c r="C44" s="18" t="s">
        <v>24</v>
      </c>
      <c r="D44" s="16" t="s">
        <v>31</v>
      </c>
      <c r="E44" s="16">
        <v>60</v>
      </c>
      <c r="F44" s="16">
        <v>0</v>
      </c>
      <c r="G44" s="26" t="s">
        <v>19</v>
      </c>
      <c r="H44" s="74">
        <f>Modèle!AE30</f>
        <v>0</v>
      </c>
      <c r="I44" s="75">
        <f t="shared" si="0"/>
        <v>0</v>
      </c>
    </row>
    <row r="45" spans="1:9" s="4" customFormat="1" ht="13.5" customHeight="1" thickBot="1" x14ac:dyDescent="0.25">
      <c r="A45" s="14">
        <v>31</v>
      </c>
      <c r="B45" s="33" t="s">
        <v>92</v>
      </c>
      <c r="C45" s="18" t="s">
        <v>24</v>
      </c>
      <c r="D45" s="16" t="s">
        <v>32</v>
      </c>
      <c r="E45" s="16">
        <v>90</v>
      </c>
      <c r="F45" s="16">
        <v>0</v>
      </c>
      <c r="G45" s="26" t="s">
        <v>19</v>
      </c>
      <c r="H45" s="74">
        <f>Modèle!AF30</f>
        <v>16</v>
      </c>
      <c r="I45" s="75">
        <f t="shared" si="0"/>
        <v>1440</v>
      </c>
    </row>
    <row r="46" spans="1:9" s="4" customFormat="1" ht="13.5" customHeight="1" thickBot="1" x14ac:dyDescent="0.25">
      <c r="A46" s="14">
        <v>32</v>
      </c>
      <c r="B46" s="33" t="s">
        <v>99</v>
      </c>
      <c r="C46" s="18" t="s">
        <v>25</v>
      </c>
      <c r="D46" s="16" t="s">
        <v>31</v>
      </c>
      <c r="E46" s="16">
        <v>0</v>
      </c>
      <c r="F46" s="16">
        <v>0</v>
      </c>
      <c r="G46" s="26" t="s">
        <v>19</v>
      </c>
      <c r="H46" s="74">
        <f>Modèle!AG30</f>
        <v>40</v>
      </c>
      <c r="I46" s="75">
        <f t="shared" si="0"/>
        <v>0</v>
      </c>
    </row>
    <row r="47" spans="1:9" s="4" customFormat="1" ht="13.5" customHeight="1" thickBot="1" x14ac:dyDescent="0.25">
      <c r="A47" s="14">
        <v>33</v>
      </c>
      <c r="B47" s="33" t="s">
        <v>93</v>
      </c>
      <c r="C47" s="18" t="s">
        <v>25</v>
      </c>
      <c r="D47" s="16" t="s">
        <v>32</v>
      </c>
      <c r="E47" s="16">
        <v>60</v>
      </c>
      <c r="F47" s="16">
        <v>0</v>
      </c>
      <c r="G47" s="26" t="s">
        <v>19</v>
      </c>
      <c r="H47" s="74">
        <f>Modèle!AH30</f>
        <v>22</v>
      </c>
      <c r="I47" s="75">
        <f t="shared" si="0"/>
        <v>1320</v>
      </c>
    </row>
    <row r="48" spans="1:9" s="4" customFormat="1" ht="13.5" customHeight="1" thickBot="1" x14ac:dyDescent="0.25">
      <c r="A48" s="14">
        <v>34</v>
      </c>
      <c r="B48" s="33" t="s">
        <v>67</v>
      </c>
      <c r="C48" s="18" t="s">
        <v>26</v>
      </c>
      <c r="D48" s="16" t="s">
        <v>19</v>
      </c>
      <c r="E48" s="16">
        <v>0</v>
      </c>
      <c r="F48" s="16">
        <v>0</v>
      </c>
      <c r="G48" s="26">
        <v>50</v>
      </c>
      <c r="H48" s="74">
        <f>Modèle!AI30</f>
        <v>50</v>
      </c>
      <c r="I48" s="75">
        <f t="shared" si="0"/>
        <v>0</v>
      </c>
    </row>
    <row r="49" spans="1:9" s="4" customFormat="1" ht="13.5" customHeight="1" thickBot="1" x14ac:dyDescent="0.25">
      <c r="A49" s="14">
        <v>35</v>
      </c>
      <c r="B49" s="33" t="s">
        <v>68</v>
      </c>
      <c r="C49" s="18" t="s">
        <v>27</v>
      </c>
      <c r="D49" s="16" t="s">
        <v>19</v>
      </c>
      <c r="E49" s="16">
        <v>0</v>
      </c>
      <c r="F49" s="16">
        <v>0</v>
      </c>
      <c r="G49" s="26">
        <v>40</v>
      </c>
      <c r="H49" s="74">
        <f>Modèle!AJ30</f>
        <v>40</v>
      </c>
      <c r="I49" s="75">
        <f t="shared" si="0"/>
        <v>0</v>
      </c>
    </row>
    <row r="50" spans="1:9" s="4" customFormat="1" ht="13.5" customHeight="1" thickBot="1" x14ac:dyDescent="0.25">
      <c r="A50" s="14">
        <v>36</v>
      </c>
      <c r="B50" s="33" t="s">
        <v>69</v>
      </c>
      <c r="C50" s="18" t="s">
        <v>28</v>
      </c>
      <c r="D50" s="16" t="s">
        <v>19</v>
      </c>
      <c r="E50" s="16">
        <v>0</v>
      </c>
      <c r="F50" s="16">
        <v>0</v>
      </c>
      <c r="G50" s="26">
        <v>50</v>
      </c>
      <c r="H50" s="74">
        <f>Modèle!AK30</f>
        <v>50</v>
      </c>
      <c r="I50" s="75">
        <f t="shared" si="0"/>
        <v>0</v>
      </c>
    </row>
    <row r="51" spans="1:9" s="4" customFormat="1" ht="13.5" customHeight="1" thickBot="1" x14ac:dyDescent="0.25">
      <c r="A51" s="14">
        <v>37</v>
      </c>
      <c r="B51" s="33" t="s">
        <v>70</v>
      </c>
      <c r="C51" s="18" t="s">
        <v>29</v>
      </c>
      <c r="D51" s="16" t="s">
        <v>19</v>
      </c>
      <c r="E51" s="16">
        <v>0</v>
      </c>
      <c r="F51" s="16">
        <v>0</v>
      </c>
      <c r="G51" s="26">
        <v>40</v>
      </c>
      <c r="H51" s="74">
        <f>Modèle!AL30</f>
        <v>40</v>
      </c>
      <c r="I51" s="75">
        <f t="shared" si="0"/>
        <v>0</v>
      </c>
    </row>
    <row r="52" spans="1:9" s="4" customFormat="1" ht="13.5" customHeight="1" thickBot="1" x14ac:dyDescent="0.25">
      <c r="A52" s="14">
        <v>38</v>
      </c>
      <c r="B52" s="33" t="s">
        <v>71</v>
      </c>
      <c r="C52" s="18" t="s">
        <v>30</v>
      </c>
      <c r="D52" s="16" t="s">
        <v>19</v>
      </c>
      <c r="E52" s="16">
        <v>0</v>
      </c>
      <c r="F52" s="16">
        <v>0</v>
      </c>
      <c r="G52" s="26">
        <v>50</v>
      </c>
      <c r="H52" s="74">
        <f>Modèle!AM30</f>
        <v>50</v>
      </c>
      <c r="I52" s="75">
        <f t="shared" si="0"/>
        <v>0</v>
      </c>
    </row>
    <row r="53" spans="1:9" s="4" customFormat="1" ht="13.5" customHeight="1" thickBot="1" x14ac:dyDescent="0.25">
      <c r="A53" s="38">
        <v>39</v>
      </c>
      <c r="B53" s="34" t="s">
        <v>72</v>
      </c>
      <c r="C53" s="18" t="s">
        <v>31</v>
      </c>
      <c r="D53" s="16" t="s">
        <v>19</v>
      </c>
      <c r="E53" s="16">
        <v>0</v>
      </c>
      <c r="F53" s="16">
        <v>0</v>
      </c>
      <c r="G53" s="26">
        <v>40</v>
      </c>
      <c r="H53" s="74">
        <f>Modèle!AN30</f>
        <v>40</v>
      </c>
      <c r="I53" s="75">
        <f t="shared" si="0"/>
        <v>0</v>
      </c>
    </row>
    <row r="54" spans="1:9" s="4" customFormat="1" ht="13.5" customHeight="1" thickBot="1" x14ac:dyDescent="0.25">
      <c r="A54" s="15">
        <v>40</v>
      </c>
      <c r="B54" s="35" t="s">
        <v>73</v>
      </c>
      <c r="C54" s="19" t="s">
        <v>32</v>
      </c>
      <c r="D54" s="17" t="s">
        <v>19</v>
      </c>
      <c r="E54" s="17">
        <v>0</v>
      </c>
      <c r="F54" s="17">
        <v>0</v>
      </c>
      <c r="G54" s="27">
        <v>70</v>
      </c>
      <c r="H54" s="76">
        <f>Modèle!AO30</f>
        <v>65</v>
      </c>
      <c r="I54" s="77">
        <f t="shared" si="0"/>
        <v>0</v>
      </c>
    </row>
    <row r="55" spans="1:9" s="4" customFormat="1" ht="13.5" customHeight="1" thickTop="1" thickBot="1" x14ac:dyDescent="0.25">
      <c r="H55" s="30" t="s">
        <v>18</v>
      </c>
      <c r="I55" s="78">
        <f>SUM(I15:I53)</f>
        <v>11130</v>
      </c>
    </row>
    <row r="56" spans="1:9" s="4" customFormat="1" ht="13.5" customHeight="1" thickTop="1" x14ac:dyDescent="0.2"/>
    <row r="57" spans="1:9" s="4" customFormat="1" ht="13.5" customHeight="1" x14ac:dyDescent="0.2"/>
    <row r="58" spans="1:9" s="4" customFormat="1" ht="13.5" customHeight="1" x14ac:dyDescent="0.2"/>
    <row r="59" spans="1:9" s="4" customFormat="1" ht="13.5" customHeight="1" x14ac:dyDescent="0.2"/>
    <row r="60" spans="1:9" s="4" customFormat="1" ht="13.5" customHeight="1" x14ac:dyDescent="0.2"/>
    <row r="61" spans="1:9" s="4" customFormat="1" ht="13.5" customHeight="1" x14ac:dyDescent="0.2"/>
    <row r="62" spans="1:9" s="4" customFormat="1" ht="13.5" customHeight="1" x14ac:dyDescent="0.2"/>
    <row r="63" spans="1:9" s="4" customFormat="1" ht="13.5" customHeight="1" x14ac:dyDescent="0.2"/>
    <row r="64" spans="1:9" s="4" customFormat="1" ht="13.5" customHeight="1" x14ac:dyDescent="0.2"/>
    <row r="65" s="4" customFormat="1" ht="13.5" customHeight="1" x14ac:dyDescent="0.2"/>
    <row r="66" s="4" customFormat="1" ht="13.5" customHeight="1" x14ac:dyDescent="0.2"/>
    <row r="67" s="4" customFormat="1" ht="13.5" customHeight="1" x14ac:dyDescent="0.2"/>
    <row r="68" s="4" customFormat="1" ht="13.5" customHeight="1" x14ac:dyDescent="0.2"/>
    <row r="69" s="4" customFormat="1" ht="13.5" customHeight="1" x14ac:dyDescent="0.2"/>
    <row r="70" s="4" customFormat="1" ht="13.5" customHeight="1" x14ac:dyDescent="0.2"/>
    <row r="71" s="4" customFormat="1" ht="13.5" customHeight="1" x14ac:dyDescent="0.2"/>
    <row r="72" s="4" customFormat="1" ht="13.5" customHeight="1" x14ac:dyDescent="0.2"/>
    <row r="73" s="4" customFormat="1" ht="13.5" customHeight="1" x14ac:dyDescent="0.2"/>
    <row r="74" s="4" customFormat="1" ht="13.5" customHeight="1" x14ac:dyDescent="0.2"/>
    <row r="75" s="4" customFormat="1" ht="13.5" customHeight="1" x14ac:dyDescent="0.2"/>
    <row r="76" s="4" customFormat="1" ht="13.5" customHeight="1" x14ac:dyDescent="0.2"/>
    <row r="77" s="4" customFormat="1" ht="13.5" customHeight="1" x14ac:dyDescent="0.2"/>
    <row r="78" s="4" customFormat="1" ht="13.5" customHeight="1" x14ac:dyDescent="0.2"/>
    <row r="79" s="4" customFormat="1" ht="13.5" customHeight="1" x14ac:dyDescent="0.2"/>
    <row r="80" s="4" customFormat="1" ht="13.5" customHeight="1" x14ac:dyDescent="0.2"/>
    <row r="81" s="4" customFormat="1" ht="13.5" customHeight="1" x14ac:dyDescent="0.2"/>
    <row r="82" s="4" customFormat="1" ht="13.5" customHeight="1" x14ac:dyDescent="0.2"/>
    <row r="83" s="4" customFormat="1" ht="13.5" customHeight="1" x14ac:dyDescent="0.2"/>
    <row r="84" s="4" customFormat="1" ht="13.5" customHeight="1" x14ac:dyDescent="0.2"/>
    <row r="85" s="4" customFormat="1" ht="13.5" customHeight="1" x14ac:dyDescent="0.2"/>
    <row r="86" s="4" customFormat="1" ht="13.5" customHeight="1" x14ac:dyDescent="0.2"/>
    <row r="87" s="4" customFormat="1" ht="13.5" customHeight="1" x14ac:dyDescent="0.2"/>
    <row r="88" s="4" customFormat="1" ht="13.5" customHeight="1" x14ac:dyDescent="0.2"/>
    <row r="89" s="4" customFormat="1" ht="13.5" customHeight="1" x14ac:dyDescent="0.2"/>
    <row r="90" s="4" customFormat="1" ht="13.5" customHeight="1" x14ac:dyDescent="0.2"/>
    <row r="91" s="4" customFormat="1" ht="13.5" customHeight="1" x14ac:dyDescent="0.2"/>
    <row r="92" s="4" customFormat="1" ht="13.5" customHeight="1" x14ac:dyDescent="0.2"/>
    <row r="93" s="4" customFormat="1" ht="13.5" customHeight="1" x14ac:dyDescent="0.2"/>
    <row r="94" s="4" customFormat="1" ht="13.5" customHeight="1" x14ac:dyDescent="0.2"/>
    <row r="95" s="4" customFormat="1" ht="13.5" customHeight="1" x14ac:dyDescent="0.2"/>
    <row r="96" s="4" customFormat="1" ht="13.5" customHeight="1" x14ac:dyDescent="0.2"/>
    <row r="97" s="4" customFormat="1" ht="13.5" customHeight="1" x14ac:dyDescent="0.2"/>
    <row r="98" s="4" customFormat="1" ht="13.5" customHeight="1" x14ac:dyDescent="0.2"/>
    <row r="99" s="4" customFormat="1" ht="13.5" customHeight="1" x14ac:dyDescent="0.2"/>
    <row r="100" s="4" customFormat="1" ht="13.5" customHeight="1" x14ac:dyDescent="0.2"/>
    <row r="101" s="4" customFormat="1" ht="13.5" customHeight="1" x14ac:dyDescent="0.2"/>
    <row r="102" s="4" customFormat="1" ht="13.5" customHeight="1" x14ac:dyDescent="0.2"/>
    <row r="103" s="4" customFormat="1" ht="13.5" customHeight="1" x14ac:dyDescent="0.2"/>
    <row r="104" s="4" customFormat="1" ht="13.5" customHeight="1" x14ac:dyDescent="0.2"/>
    <row r="105" s="4" customFormat="1" ht="13.5" customHeight="1" x14ac:dyDescent="0.2"/>
    <row r="106" s="4" customFormat="1" ht="13.5" customHeight="1" x14ac:dyDescent="0.2"/>
    <row r="107" s="4" customFormat="1" ht="13.5" customHeight="1" x14ac:dyDescent="0.2"/>
    <row r="108" s="4" customFormat="1" ht="13.5" customHeight="1" x14ac:dyDescent="0.2"/>
    <row r="109" s="4" customFormat="1" ht="13.5" customHeight="1" x14ac:dyDescent="0.2"/>
    <row r="110" s="4" customFormat="1" ht="13.5" customHeight="1" x14ac:dyDescent="0.2"/>
    <row r="111" s="4" customFormat="1" ht="13.5" customHeight="1" x14ac:dyDescent="0.2"/>
    <row r="112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272" r:id="rId4" name="cmdResolution">
          <controlPr defaultSize="0" autoLine="0" r:id="rId5">
            <anchor moveWithCells="1">
              <from>
                <xdr:col>3</xdr:col>
                <xdr:colOff>590550</xdr:colOff>
                <xdr:row>55</xdr:row>
                <xdr:rowOff>19050</xdr:rowOff>
              </from>
              <to>
                <xdr:col>7</xdr:col>
                <xdr:colOff>180975</xdr:colOff>
                <xdr:row>57</xdr:row>
                <xdr:rowOff>47625</xdr:rowOff>
              </to>
            </anchor>
          </controlPr>
        </control>
      </mc:Choice>
      <mc:Fallback>
        <control shapeId="4272" r:id="rId4" name="cmdResolution"/>
      </mc:Fallback>
    </mc:AlternateContent>
    <mc:AlternateContent xmlns:mc="http://schemas.openxmlformats.org/markup-compatibility/2006">
      <mc:Choice Requires="x14">
        <control shapeId="4103" r:id="rId6" name="cboMaxMin">
          <controlPr defaultSize="0" autoLine="0" r:id="rId7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6" name="cboMaxMin"/>
      </mc:Fallback>
    </mc:AlternateContent>
    <mc:AlternateContent xmlns:mc="http://schemas.openxmlformats.org/markup-compatibility/2006">
      <mc:Choice Requires="x14">
        <control shapeId="4102" r:id="rId8" name="cmdConstruction">
          <controlPr defaultSize="0" autoLine="0" r:id="rId9">
            <anchor moveWithCells="1">
              <from>
                <xdr:col>0</xdr:col>
                <xdr:colOff>0</xdr:colOff>
                <xdr:row>55</xdr:row>
                <xdr:rowOff>19050</xdr:rowOff>
              </from>
              <to>
                <xdr:col>2</xdr:col>
                <xdr:colOff>581025</xdr:colOff>
                <xdr:row>57</xdr:row>
                <xdr:rowOff>47625</xdr:rowOff>
              </to>
            </anchor>
          </controlPr>
        </control>
      </mc:Choice>
      <mc:Fallback>
        <control shapeId="4102" r:id="rId8" name="cmdConstruction"/>
      </mc:Fallback>
    </mc:AlternateContent>
    <mc:AlternateContent xmlns:mc="http://schemas.openxmlformats.org/markup-compatibility/2006">
      <mc:Choice Requires="x14">
        <control shapeId="4101" r:id="rId10" name="cmdSaisie">
          <controlPr defaultSize="0" autoLine="0" r:id="rId11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10" name="cmdSaisie"/>
      </mc:Fallback>
    </mc:AlternateContent>
    <mc:AlternateContent xmlns:mc="http://schemas.openxmlformats.org/markup-compatibility/2006">
      <mc:Choice Requires="x14">
        <control shapeId="4100" r:id="rId12" name="cmdNouveau">
          <controlPr defaultSize="0" autoLine="0" r:id="rId13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12" name="cmdNouveau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R30"/>
  <sheetViews>
    <sheetView zoomScale="90" zoomScaleNormal="90" workbookViewId="0">
      <selection activeCell="AP10" sqref="AP10"/>
    </sheetView>
  </sheetViews>
  <sheetFormatPr baseColWidth="10" defaultColWidth="6.7109375" defaultRowHeight="12" x14ac:dyDescent="0.2"/>
  <cols>
    <col min="1" max="1" width="33.28515625" style="4" customWidth="1"/>
    <col min="2" max="23" width="6.7109375" style="4" customWidth="1"/>
    <col min="24" max="41" width="6.7109375" style="4"/>
    <col min="42" max="44" width="7.85546875" style="4" customWidth="1"/>
    <col min="45" max="16384" width="6.7109375" style="4"/>
  </cols>
  <sheetData>
    <row r="1" spans="1:44" x14ac:dyDescent="0.2">
      <c r="A1" s="79" t="s">
        <v>101</v>
      </c>
      <c r="B1" s="79"/>
      <c r="C1" s="79"/>
      <c r="D1" s="79"/>
      <c r="E1" s="79"/>
    </row>
    <row r="3" spans="1:44" x14ac:dyDescent="0.2">
      <c r="A3" s="9" t="s">
        <v>33</v>
      </c>
    </row>
    <row r="4" spans="1:44" x14ac:dyDescent="0.2">
      <c r="A4" s="9" t="s">
        <v>34</v>
      </c>
      <c r="B4" s="4">
        <v>13</v>
      </c>
    </row>
    <row r="5" spans="1:44" x14ac:dyDescent="0.2">
      <c r="A5" s="9" t="s">
        <v>4</v>
      </c>
      <c r="B5" s="4">
        <v>40</v>
      </c>
    </row>
    <row r="7" spans="1:44" x14ac:dyDescent="0.2">
      <c r="A7" s="9" t="s">
        <v>35</v>
      </c>
      <c r="B7" s="41" t="s">
        <v>19</v>
      </c>
      <c r="C7" s="41" t="s">
        <v>19</v>
      </c>
      <c r="D7" s="41" t="s">
        <v>19</v>
      </c>
      <c r="E7" s="41" t="s">
        <v>19</v>
      </c>
      <c r="F7" s="41" t="s">
        <v>19</v>
      </c>
      <c r="G7" s="41" t="s">
        <v>19</v>
      </c>
      <c r="H7" s="41" t="s">
        <v>20</v>
      </c>
      <c r="I7" s="41" t="s">
        <v>20</v>
      </c>
      <c r="J7" s="41" t="s">
        <v>20</v>
      </c>
      <c r="K7" s="41" t="s">
        <v>20</v>
      </c>
      <c r="L7" s="41" t="s">
        <v>20</v>
      </c>
      <c r="M7" s="41" t="s">
        <v>20</v>
      </c>
      <c r="N7" s="41" t="s">
        <v>20</v>
      </c>
      <c r="O7" s="41" t="s">
        <v>21</v>
      </c>
      <c r="P7" s="41" t="s">
        <v>21</v>
      </c>
      <c r="Q7" s="41" t="s">
        <v>21</v>
      </c>
      <c r="R7" s="41" t="s">
        <v>21</v>
      </c>
      <c r="S7" s="41" t="s">
        <v>21</v>
      </c>
      <c r="T7" s="41" t="s">
        <v>21</v>
      </c>
      <c r="U7" s="41" t="s">
        <v>22</v>
      </c>
      <c r="V7" s="41" t="s">
        <v>22</v>
      </c>
      <c r="W7" s="41" t="s">
        <v>22</v>
      </c>
      <c r="X7" s="41" t="s">
        <v>22</v>
      </c>
      <c r="Y7" s="41" t="s">
        <v>22</v>
      </c>
      <c r="Z7" s="41" t="s">
        <v>23</v>
      </c>
      <c r="AA7" s="41" t="s">
        <v>23</v>
      </c>
      <c r="AB7" s="41" t="s">
        <v>23</v>
      </c>
      <c r="AC7" s="41" t="s">
        <v>23</v>
      </c>
      <c r="AD7" s="41" t="s">
        <v>24</v>
      </c>
      <c r="AE7" s="41" t="s">
        <v>24</v>
      </c>
      <c r="AF7" s="41" t="s">
        <v>24</v>
      </c>
      <c r="AG7" s="41" t="s">
        <v>25</v>
      </c>
      <c r="AH7" s="41" t="s">
        <v>25</v>
      </c>
      <c r="AI7" s="41" t="s">
        <v>26</v>
      </c>
      <c r="AJ7" s="41" t="s">
        <v>27</v>
      </c>
      <c r="AK7" s="41" t="s">
        <v>28</v>
      </c>
      <c r="AL7" s="41" t="s">
        <v>29</v>
      </c>
      <c r="AM7" s="41" t="s">
        <v>30</v>
      </c>
      <c r="AN7" s="41" t="s">
        <v>31</v>
      </c>
      <c r="AO7" s="41" t="s">
        <v>32</v>
      </c>
      <c r="AP7" s="12" t="s">
        <v>39</v>
      </c>
      <c r="AQ7" s="12" t="s">
        <v>41</v>
      </c>
      <c r="AR7" s="12" t="s">
        <v>42</v>
      </c>
    </row>
    <row r="8" spans="1:44" x14ac:dyDescent="0.2">
      <c r="A8" s="39" t="s">
        <v>36</v>
      </c>
      <c r="B8" s="41" t="s">
        <v>20</v>
      </c>
      <c r="C8" s="41" t="s">
        <v>21</v>
      </c>
      <c r="D8" s="41" t="s">
        <v>22</v>
      </c>
      <c r="E8" s="41" t="s">
        <v>23</v>
      </c>
      <c r="F8" s="41" t="s">
        <v>24</v>
      </c>
      <c r="G8" s="41" t="s">
        <v>25</v>
      </c>
      <c r="H8" s="41" t="s">
        <v>26</v>
      </c>
      <c r="I8" s="41" t="s">
        <v>27</v>
      </c>
      <c r="J8" s="41" t="s">
        <v>28</v>
      </c>
      <c r="K8" s="41" t="s">
        <v>29</v>
      </c>
      <c r="L8" s="41" t="s">
        <v>30</v>
      </c>
      <c r="M8" s="41" t="s">
        <v>31</v>
      </c>
      <c r="N8" s="41" t="s">
        <v>32</v>
      </c>
      <c r="O8" s="41" t="s">
        <v>27</v>
      </c>
      <c r="P8" s="41" t="s">
        <v>28</v>
      </c>
      <c r="Q8" s="41" t="s">
        <v>29</v>
      </c>
      <c r="R8" s="41" t="s">
        <v>30</v>
      </c>
      <c r="S8" s="41" t="s">
        <v>31</v>
      </c>
      <c r="T8" s="41" t="s">
        <v>32</v>
      </c>
      <c r="U8" s="41" t="s">
        <v>28</v>
      </c>
      <c r="V8" s="41" t="s">
        <v>29</v>
      </c>
      <c r="W8" s="41" t="s">
        <v>30</v>
      </c>
      <c r="X8" s="41" t="s">
        <v>31</v>
      </c>
      <c r="Y8" s="41" t="s">
        <v>32</v>
      </c>
      <c r="Z8" s="41" t="s">
        <v>29</v>
      </c>
      <c r="AA8" s="41" t="s">
        <v>30</v>
      </c>
      <c r="AB8" s="41" t="s">
        <v>31</v>
      </c>
      <c r="AC8" s="41" t="s">
        <v>32</v>
      </c>
      <c r="AD8" s="41" t="s">
        <v>30</v>
      </c>
      <c r="AE8" s="41" t="s">
        <v>31</v>
      </c>
      <c r="AF8" s="41" t="s">
        <v>32</v>
      </c>
      <c r="AG8" s="41" t="s">
        <v>31</v>
      </c>
      <c r="AH8" s="41" t="s">
        <v>32</v>
      </c>
      <c r="AI8" s="41" t="s">
        <v>19</v>
      </c>
      <c r="AJ8" s="41" t="s">
        <v>19</v>
      </c>
      <c r="AK8" s="41" t="s">
        <v>19</v>
      </c>
      <c r="AL8" s="41" t="s">
        <v>19</v>
      </c>
      <c r="AM8" s="41" t="s">
        <v>19</v>
      </c>
      <c r="AN8" s="41" t="s">
        <v>19</v>
      </c>
      <c r="AO8" s="41" t="s">
        <v>19</v>
      </c>
      <c r="AP8" s="12" t="s">
        <v>40</v>
      </c>
      <c r="AQ8" s="12"/>
      <c r="AR8" s="12"/>
    </row>
    <row r="9" spans="1:44" ht="12.75" thickBot="1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12"/>
      <c r="AQ9" s="12"/>
      <c r="AR9" s="12"/>
    </row>
    <row r="10" spans="1:44" ht="15.75" thickBot="1" x14ac:dyDescent="0.35">
      <c r="A10" s="9" t="s">
        <v>37</v>
      </c>
      <c r="B10" s="44">
        <v>0</v>
      </c>
      <c r="C10" s="45">
        <v>0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60</v>
      </c>
      <c r="J10" s="45">
        <v>90</v>
      </c>
      <c r="K10" s="45">
        <v>130</v>
      </c>
      <c r="L10" s="45">
        <v>180</v>
      </c>
      <c r="M10" s="45">
        <v>240</v>
      </c>
      <c r="N10" s="45">
        <v>300</v>
      </c>
      <c r="O10" s="45">
        <v>0</v>
      </c>
      <c r="P10" s="45">
        <v>60</v>
      </c>
      <c r="Q10" s="45">
        <v>90</v>
      </c>
      <c r="R10" s="45">
        <v>130</v>
      </c>
      <c r="S10" s="45">
        <v>180</v>
      </c>
      <c r="T10" s="45">
        <v>240</v>
      </c>
      <c r="U10" s="45">
        <v>0</v>
      </c>
      <c r="V10" s="45">
        <v>60</v>
      </c>
      <c r="W10" s="45">
        <v>90</v>
      </c>
      <c r="X10" s="45">
        <v>130</v>
      </c>
      <c r="Y10" s="45">
        <v>180</v>
      </c>
      <c r="Z10" s="45">
        <v>0</v>
      </c>
      <c r="AA10" s="45">
        <v>60</v>
      </c>
      <c r="AB10" s="45">
        <v>90</v>
      </c>
      <c r="AC10" s="45">
        <v>130</v>
      </c>
      <c r="AD10" s="45">
        <v>0</v>
      </c>
      <c r="AE10" s="45">
        <v>60</v>
      </c>
      <c r="AF10" s="45">
        <v>90</v>
      </c>
      <c r="AG10" s="45">
        <v>0</v>
      </c>
      <c r="AH10" s="45">
        <v>60</v>
      </c>
      <c r="AI10" s="45">
        <v>0</v>
      </c>
      <c r="AJ10" s="45">
        <v>0</v>
      </c>
      <c r="AK10" s="45">
        <v>0</v>
      </c>
      <c r="AL10" s="45">
        <v>0</v>
      </c>
      <c r="AM10" s="45">
        <v>0</v>
      </c>
      <c r="AN10" s="45">
        <v>0</v>
      </c>
      <c r="AO10" s="45">
        <v>0</v>
      </c>
      <c r="AP10" s="70">
        <f>SUMPRODUCT(cij,xij)</f>
        <v>11130</v>
      </c>
      <c r="AQ10" s="12"/>
      <c r="AR10" s="12"/>
    </row>
    <row r="11" spans="1:44" ht="12.75" thickBot="1" x14ac:dyDescent="0.25">
      <c r="AP11" s="12"/>
      <c r="AQ11" s="12"/>
      <c r="AR11" s="12"/>
    </row>
    <row r="12" spans="1:44" ht="12.75" thickBot="1" x14ac:dyDescent="0.25">
      <c r="A12" s="51" t="s">
        <v>38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3"/>
      <c r="AQ12" s="53"/>
      <c r="AR12" s="54"/>
    </row>
    <row r="13" spans="1:44" x14ac:dyDescent="0.2">
      <c r="A13" s="50" t="s">
        <v>43</v>
      </c>
      <c r="B13" s="40">
        <v>1</v>
      </c>
      <c r="C13" s="40"/>
      <c r="D13" s="40"/>
      <c r="E13" s="40"/>
      <c r="F13" s="40"/>
      <c r="G13" s="40"/>
      <c r="H13" s="40">
        <v>-1</v>
      </c>
      <c r="I13" s="40">
        <v>-1</v>
      </c>
      <c r="J13" s="40">
        <v>-1</v>
      </c>
      <c r="K13" s="40">
        <v>-1</v>
      </c>
      <c r="L13" s="40">
        <v>-1</v>
      </c>
      <c r="M13" s="40">
        <v>-1</v>
      </c>
      <c r="N13" s="40">
        <v>-1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71">
        <f t="shared" ref="AP13:AP25" si="0">SUMPRODUCT(B13:AO13,xij)</f>
        <v>0</v>
      </c>
      <c r="AQ13" s="43" t="s">
        <v>44</v>
      </c>
      <c r="AR13" s="57">
        <v>0</v>
      </c>
    </row>
    <row r="14" spans="1:44" x14ac:dyDescent="0.2">
      <c r="A14" s="48" t="s">
        <v>45</v>
      </c>
      <c r="B14" s="13"/>
      <c r="C14" s="13">
        <v>1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>
        <v>-1</v>
      </c>
      <c r="P14" s="13">
        <v>-1</v>
      </c>
      <c r="Q14" s="13">
        <v>-1</v>
      </c>
      <c r="R14" s="13">
        <v>-1</v>
      </c>
      <c r="S14" s="13">
        <v>-1</v>
      </c>
      <c r="T14" s="13">
        <v>-1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72">
        <f t="shared" si="0"/>
        <v>0</v>
      </c>
      <c r="AQ14" s="42" t="s">
        <v>44</v>
      </c>
      <c r="AR14" s="58">
        <v>0</v>
      </c>
    </row>
    <row r="15" spans="1:44" x14ac:dyDescent="0.2">
      <c r="A15" s="48" t="s">
        <v>46</v>
      </c>
      <c r="B15" s="13"/>
      <c r="C15" s="13"/>
      <c r="D15" s="13">
        <v>1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>
        <v>-1</v>
      </c>
      <c r="V15" s="13">
        <v>-1</v>
      </c>
      <c r="W15" s="13">
        <v>-1</v>
      </c>
      <c r="X15" s="13">
        <v>-1</v>
      </c>
      <c r="Y15" s="13">
        <v>-1</v>
      </c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72">
        <f t="shared" si="0"/>
        <v>0</v>
      </c>
      <c r="AQ15" s="42" t="s">
        <v>44</v>
      </c>
      <c r="AR15" s="58">
        <v>0</v>
      </c>
    </row>
    <row r="16" spans="1:44" x14ac:dyDescent="0.2">
      <c r="A16" s="48" t="s">
        <v>47</v>
      </c>
      <c r="B16" s="13"/>
      <c r="C16" s="13"/>
      <c r="D16" s="13"/>
      <c r="E16" s="13">
        <v>1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>
        <v>-1</v>
      </c>
      <c r="AA16" s="13">
        <v>-1</v>
      </c>
      <c r="AB16" s="13">
        <v>-1</v>
      </c>
      <c r="AC16" s="13">
        <v>-1</v>
      </c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72">
        <f t="shared" si="0"/>
        <v>0</v>
      </c>
      <c r="AQ16" s="42" t="s">
        <v>44</v>
      </c>
      <c r="AR16" s="58">
        <v>0</v>
      </c>
    </row>
    <row r="17" spans="1:44" x14ac:dyDescent="0.2">
      <c r="A17" s="48" t="s">
        <v>48</v>
      </c>
      <c r="B17" s="13"/>
      <c r="C17" s="13"/>
      <c r="D17" s="13"/>
      <c r="E17" s="13"/>
      <c r="F17" s="13">
        <v>1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>
        <v>-1</v>
      </c>
      <c r="AE17" s="13">
        <v>-1</v>
      </c>
      <c r="AF17" s="13">
        <v>-1</v>
      </c>
      <c r="AG17" s="13"/>
      <c r="AH17" s="13"/>
      <c r="AI17" s="13"/>
      <c r="AJ17" s="13"/>
      <c r="AK17" s="13"/>
      <c r="AL17" s="13"/>
      <c r="AM17" s="13"/>
      <c r="AN17" s="13"/>
      <c r="AO17" s="13"/>
      <c r="AP17" s="72">
        <f t="shared" si="0"/>
        <v>0</v>
      </c>
      <c r="AQ17" s="42" t="s">
        <v>44</v>
      </c>
      <c r="AR17" s="58">
        <v>0</v>
      </c>
    </row>
    <row r="18" spans="1:44" x14ac:dyDescent="0.2">
      <c r="A18" s="48" t="s">
        <v>49</v>
      </c>
      <c r="B18" s="13"/>
      <c r="C18" s="13"/>
      <c r="D18" s="13"/>
      <c r="E18" s="13"/>
      <c r="F18" s="13"/>
      <c r="G18" s="13">
        <v>1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>
        <v>-1</v>
      </c>
      <c r="AH18" s="13">
        <v>-1</v>
      </c>
      <c r="AI18" s="13"/>
      <c r="AJ18" s="13"/>
      <c r="AK18" s="13"/>
      <c r="AL18" s="13"/>
      <c r="AM18" s="13"/>
      <c r="AN18" s="13"/>
      <c r="AO18" s="13"/>
      <c r="AP18" s="72">
        <f t="shared" si="0"/>
        <v>0</v>
      </c>
      <c r="AQ18" s="42" t="s">
        <v>44</v>
      </c>
      <c r="AR18" s="58">
        <v>0</v>
      </c>
    </row>
    <row r="19" spans="1:44" x14ac:dyDescent="0.2">
      <c r="A19" s="48" t="s">
        <v>50</v>
      </c>
      <c r="B19" s="13"/>
      <c r="C19" s="13"/>
      <c r="D19" s="13"/>
      <c r="E19" s="13"/>
      <c r="F19" s="13"/>
      <c r="G19" s="13"/>
      <c r="H19" s="13">
        <v>1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>
        <v>-1</v>
      </c>
      <c r="AJ19" s="13"/>
      <c r="AK19" s="13"/>
      <c r="AL19" s="13"/>
      <c r="AM19" s="13"/>
      <c r="AN19" s="13"/>
      <c r="AO19" s="13"/>
      <c r="AP19" s="72">
        <f t="shared" si="0"/>
        <v>0</v>
      </c>
      <c r="AQ19" s="42" t="s">
        <v>44</v>
      </c>
      <c r="AR19" s="58">
        <v>0</v>
      </c>
    </row>
    <row r="20" spans="1:44" x14ac:dyDescent="0.2">
      <c r="A20" s="48" t="s">
        <v>51</v>
      </c>
      <c r="B20" s="13"/>
      <c r="C20" s="13"/>
      <c r="D20" s="13"/>
      <c r="E20" s="13"/>
      <c r="F20" s="13"/>
      <c r="G20" s="13"/>
      <c r="H20" s="13"/>
      <c r="I20" s="13">
        <v>1</v>
      </c>
      <c r="J20" s="13"/>
      <c r="K20" s="13"/>
      <c r="L20" s="13"/>
      <c r="M20" s="13"/>
      <c r="N20" s="13"/>
      <c r="O20" s="13">
        <v>1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>
        <v>-1</v>
      </c>
      <c r="AK20" s="13"/>
      <c r="AL20" s="13"/>
      <c r="AM20" s="13"/>
      <c r="AN20" s="13"/>
      <c r="AO20" s="13"/>
      <c r="AP20" s="72">
        <f t="shared" si="0"/>
        <v>0</v>
      </c>
      <c r="AQ20" s="42" t="s">
        <v>44</v>
      </c>
      <c r="AR20" s="58">
        <v>0</v>
      </c>
    </row>
    <row r="21" spans="1:44" x14ac:dyDescent="0.2">
      <c r="A21" s="48" t="s">
        <v>52</v>
      </c>
      <c r="B21" s="13"/>
      <c r="C21" s="13"/>
      <c r="D21" s="13"/>
      <c r="E21" s="13"/>
      <c r="F21" s="13"/>
      <c r="G21" s="13"/>
      <c r="H21" s="13"/>
      <c r="I21" s="13"/>
      <c r="J21" s="13">
        <v>1</v>
      </c>
      <c r="K21" s="13"/>
      <c r="L21" s="13"/>
      <c r="M21" s="13"/>
      <c r="N21" s="13"/>
      <c r="O21" s="13"/>
      <c r="P21" s="13">
        <v>1</v>
      </c>
      <c r="Q21" s="13"/>
      <c r="R21" s="13"/>
      <c r="S21" s="13"/>
      <c r="T21" s="13"/>
      <c r="U21" s="13">
        <v>1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>
        <v>-1</v>
      </c>
      <c r="AL21" s="13"/>
      <c r="AM21" s="13"/>
      <c r="AN21" s="13"/>
      <c r="AO21" s="13"/>
      <c r="AP21" s="72">
        <f t="shared" si="0"/>
        <v>0</v>
      </c>
      <c r="AQ21" s="42" t="s">
        <v>44</v>
      </c>
      <c r="AR21" s="58">
        <v>0</v>
      </c>
    </row>
    <row r="22" spans="1:44" x14ac:dyDescent="0.2">
      <c r="A22" s="48" t="s">
        <v>53</v>
      </c>
      <c r="B22" s="13"/>
      <c r="C22" s="13"/>
      <c r="D22" s="13"/>
      <c r="E22" s="13"/>
      <c r="F22" s="13"/>
      <c r="G22" s="13"/>
      <c r="H22" s="13"/>
      <c r="I22" s="13"/>
      <c r="J22" s="13"/>
      <c r="K22" s="13">
        <v>1</v>
      </c>
      <c r="L22" s="13"/>
      <c r="M22" s="13"/>
      <c r="N22" s="13"/>
      <c r="O22" s="13"/>
      <c r="P22" s="13"/>
      <c r="Q22" s="13">
        <v>1</v>
      </c>
      <c r="R22" s="13"/>
      <c r="S22" s="13"/>
      <c r="T22" s="13"/>
      <c r="U22" s="13"/>
      <c r="V22" s="13">
        <v>1</v>
      </c>
      <c r="W22" s="13"/>
      <c r="X22" s="13"/>
      <c r="Y22" s="13"/>
      <c r="Z22" s="13">
        <v>1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>
        <v>-1</v>
      </c>
      <c r="AM22" s="13"/>
      <c r="AN22" s="13"/>
      <c r="AO22" s="13"/>
      <c r="AP22" s="72">
        <f t="shared" si="0"/>
        <v>0</v>
      </c>
      <c r="AQ22" s="42" t="s">
        <v>44</v>
      </c>
      <c r="AR22" s="58">
        <v>0</v>
      </c>
    </row>
    <row r="23" spans="1:44" x14ac:dyDescent="0.2">
      <c r="A23" s="48" t="s">
        <v>54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>
        <v>1</v>
      </c>
      <c r="M23" s="13"/>
      <c r="N23" s="13"/>
      <c r="O23" s="13"/>
      <c r="P23" s="13"/>
      <c r="Q23" s="13"/>
      <c r="R23" s="13">
        <v>1</v>
      </c>
      <c r="S23" s="13"/>
      <c r="T23" s="13"/>
      <c r="U23" s="13"/>
      <c r="V23" s="13"/>
      <c r="W23" s="13">
        <v>1</v>
      </c>
      <c r="X23" s="13"/>
      <c r="Y23" s="13"/>
      <c r="Z23" s="13"/>
      <c r="AA23" s="13">
        <v>1</v>
      </c>
      <c r="AB23" s="13"/>
      <c r="AC23" s="13"/>
      <c r="AD23" s="13">
        <v>1</v>
      </c>
      <c r="AE23" s="13"/>
      <c r="AF23" s="13"/>
      <c r="AG23" s="13"/>
      <c r="AH23" s="13"/>
      <c r="AI23" s="13"/>
      <c r="AJ23" s="13"/>
      <c r="AK23" s="13"/>
      <c r="AL23" s="13"/>
      <c r="AM23" s="13">
        <v>-1</v>
      </c>
      <c r="AN23" s="13"/>
      <c r="AO23" s="13"/>
      <c r="AP23" s="72">
        <f t="shared" si="0"/>
        <v>0</v>
      </c>
      <c r="AQ23" s="42" t="s">
        <v>44</v>
      </c>
      <c r="AR23" s="58">
        <v>0</v>
      </c>
    </row>
    <row r="24" spans="1:44" x14ac:dyDescent="0.2">
      <c r="A24" s="48" t="s">
        <v>55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>
        <v>1</v>
      </c>
      <c r="N24" s="13"/>
      <c r="O24" s="13"/>
      <c r="P24" s="13"/>
      <c r="Q24" s="13"/>
      <c r="R24" s="13"/>
      <c r="S24" s="13">
        <v>1</v>
      </c>
      <c r="T24" s="13"/>
      <c r="U24" s="13"/>
      <c r="V24" s="13"/>
      <c r="W24" s="13"/>
      <c r="X24" s="13">
        <v>1</v>
      </c>
      <c r="Y24" s="13"/>
      <c r="Z24" s="13"/>
      <c r="AA24" s="13"/>
      <c r="AB24" s="13">
        <v>1</v>
      </c>
      <c r="AC24" s="13"/>
      <c r="AD24" s="13"/>
      <c r="AE24" s="13">
        <v>1</v>
      </c>
      <c r="AF24" s="13"/>
      <c r="AG24" s="13">
        <v>1</v>
      </c>
      <c r="AH24" s="13"/>
      <c r="AI24" s="13"/>
      <c r="AJ24" s="13"/>
      <c r="AK24" s="13"/>
      <c r="AL24" s="13"/>
      <c r="AM24" s="13"/>
      <c r="AN24" s="13">
        <v>-1</v>
      </c>
      <c r="AO24" s="13"/>
      <c r="AP24" s="72">
        <f t="shared" si="0"/>
        <v>0</v>
      </c>
      <c r="AQ24" s="42" t="s">
        <v>44</v>
      </c>
      <c r="AR24" s="58">
        <v>0</v>
      </c>
    </row>
    <row r="25" spans="1:44" ht="12.75" thickBot="1" x14ac:dyDescent="0.25">
      <c r="A25" s="49" t="s">
        <v>56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>
        <v>1</v>
      </c>
      <c r="O25" s="56"/>
      <c r="P25" s="56"/>
      <c r="Q25" s="56"/>
      <c r="R25" s="56"/>
      <c r="S25" s="56"/>
      <c r="T25" s="56">
        <v>1</v>
      </c>
      <c r="U25" s="56"/>
      <c r="V25" s="56"/>
      <c r="W25" s="56"/>
      <c r="X25" s="56"/>
      <c r="Y25" s="56">
        <v>1</v>
      </c>
      <c r="Z25" s="56"/>
      <c r="AA25" s="56"/>
      <c r="AB25" s="56"/>
      <c r="AC25" s="56">
        <v>1</v>
      </c>
      <c r="AD25" s="56"/>
      <c r="AE25" s="56"/>
      <c r="AF25" s="56">
        <v>1</v>
      </c>
      <c r="AG25" s="56"/>
      <c r="AH25" s="56">
        <v>1</v>
      </c>
      <c r="AI25" s="56"/>
      <c r="AJ25" s="56"/>
      <c r="AK25" s="56"/>
      <c r="AL25" s="56"/>
      <c r="AM25" s="56"/>
      <c r="AN25" s="56"/>
      <c r="AO25" s="56">
        <v>-1</v>
      </c>
      <c r="AP25" s="72">
        <f t="shared" si="0"/>
        <v>0</v>
      </c>
      <c r="AQ25" s="42" t="s">
        <v>44</v>
      </c>
      <c r="AR25" s="58">
        <v>0</v>
      </c>
    </row>
    <row r="26" spans="1:44" ht="15.75" thickBot="1" x14ac:dyDescent="0.35">
      <c r="A26" s="55" t="s">
        <v>57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1"/>
      <c r="AQ26" s="62"/>
      <c r="AR26" s="63"/>
    </row>
    <row r="27" spans="1:44" x14ac:dyDescent="0.2">
      <c r="A27" s="46" t="s">
        <v>58</v>
      </c>
      <c r="B27" s="59">
        <v>67</v>
      </c>
      <c r="C27" s="40">
        <v>61</v>
      </c>
      <c r="D27" s="40">
        <v>48</v>
      </c>
      <c r="E27" s="40">
        <v>52</v>
      </c>
      <c r="F27" s="40">
        <v>45</v>
      </c>
      <c r="G27" s="40">
        <v>62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0">
        <v>0</v>
      </c>
      <c r="AP27" s="64"/>
      <c r="AQ27" s="65"/>
      <c r="AR27" s="66"/>
    </row>
    <row r="28" spans="1:44" ht="12.75" thickBot="1" x14ac:dyDescent="0.25">
      <c r="A28" s="47" t="s">
        <v>59</v>
      </c>
      <c r="B28" s="47">
        <v>67</v>
      </c>
      <c r="C28" s="56">
        <v>61</v>
      </c>
      <c r="D28" s="56">
        <v>48</v>
      </c>
      <c r="E28" s="56">
        <v>52</v>
      </c>
      <c r="F28" s="56">
        <v>45</v>
      </c>
      <c r="G28" s="56">
        <v>62</v>
      </c>
      <c r="H28" s="56" t="s">
        <v>19</v>
      </c>
      <c r="I28" s="56" t="s">
        <v>19</v>
      </c>
      <c r="J28" s="56" t="s">
        <v>19</v>
      </c>
      <c r="K28" s="56" t="s">
        <v>19</v>
      </c>
      <c r="L28" s="56" t="s">
        <v>19</v>
      </c>
      <c r="M28" s="56" t="s">
        <v>19</v>
      </c>
      <c r="N28" s="56" t="s">
        <v>19</v>
      </c>
      <c r="O28" s="56" t="s">
        <v>19</v>
      </c>
      <c r="P28" s="56" t="s">
        <v>19</v>
      </c>
      <c r="Q28" s="56" t="s">
        <v>19</v>
      </c>
      <c r="R28" s="56" t="s">
        <v>19</v>
      </c>
      <c r="S28" s="56" t="s">
        <v>19</v>
      </c>
      <c r="T28" s="56" t="s">
        <v>19</v>
      </c>
      <c r="U28" s="56" t="s">
        <v>19</v>
      </c>
      <c r="V28" s="56" t="s">
        <v>19</v>
      </c>
      <c r="W28" s="56" t="s">
        <v>19</v>
      </c>
      <c r="X28" s="56" t="s">
        <v>19</v>
      </c>
      <c r="Y28" s="56" t="s">
        <v>19</v>
      </c>
      <c r="Z28" s="56" t="s">
        <v>19</v>
      </c>
      <c r="AA28" s="56" t="s">
        <v>19</v>
      </c>
      <c r="AB28" s="56" t="s">
        <v>19</v>
      </c>
      <c r="AC28" s="56" t="s">
        <v>19</v>
      </c>
      <c r="AD28" s="56" t="s">
        <v>19</v>
      </c>
      <c r="AE28" s="56" t="s">
        <v>19</v>
      </c>
      <c r="AF28" s="56" t="s">
        <v>19</v>
      </c>
      <c r="AG28" s="56" t="s">
        <v>19</v>
      </c>
      <c r="AH28" s="56" t="s">
        <v>19</v>
      </c>
      <c r="AI28" s="56">
        <v>50</v>
      </c>
      <c r="AJ28" s="56">
        <v>40</v>
      </c>
      <c r="AK28" s="56">
        <v>50</v>
      </c>
      <c r="AL28" s="56">
        <v>40</v>
      </c>
      <c r="AM28" s="56">
        <v>50</v>
      </c>
      <c r="AN28" s="56">
        <v>40</v>
      </c>
      <c r="AO28" s="56">
        <v>70</v>
      </c>
      <c r="AP28" s="67"/>
      <c r="AQ28" s="68"/>
      <c r="AR28" s="69"/>
    </row>
    <row r="30" spans="1:44" ht="15" x14ac:dyDescent="0.3">
      <c r="A30" s="9" t="s">
        <v>60</v>
      </c>
      <c r="B30" s="73">
        <v>67</v>
      </c>
      <c r="C30" s="73">
        <v>61</v>
      </c>
      <c r="D30" s="73">
        <v>48</v>
      </c>
      <c r="E30" s="73">
        <v>52</v>
      </c>
      <c r="F30" s="73">
        <v>45</v>
      </c>
      <c r="G30" s="73">
        <v>62</v>
      </c>
      <c r="H30" s="73">
        <v>50</v>
      </c>
      <c r="I30" s="73">
        <v>0</v>
      </c>
      <c r="J30" s="73">
        <v>2</v>
      </c>
      <c r="K30" s="73">
        <v>15</v>
      </c>
      <c r="L30" s="73">
        <v>0</v>
      </c>
      <c r="M30" s="73">
        <v>0</v>
      </c>
      <c r="N30" s="73">
        <v>0</v>
      </c>
      <c r="O30" s="73">
        <v>40</v>
      </c>
      <c r="P30" s="73">
        <v>0</v>
      </c>
      <c r="Q30" s="73">
        <v>0</v>
      </c>
      <c r="R30" s="73">
        <v>21</v>
      </c>
      <c r="S30" s="73">
        <v>0</v>
      </c>
      <c r="T30" s="73">
        <v>0</v>
      </c>
      <c r="U30" s="73">
        <v>48</v>
      </c>
      <c r="V30" s="73">
        <v>0</v>
      </c>
      <c r="W30" s="73">
        <v>0</v>
      </c>
      <c r="X30" s="73">
        <v>0</v>
      </c>
      <c r="Y30" s="73">
        <v>0</v>
      </c>
      <c r="Z30" s="73">
        <v>25</v>
      </c>
      <c r="AA30" s="73">
        <v>0</v>
      </c>
      <c r="AB30" s="73">
        <v>0</v>
      </c>
      <c r="AC30" s="73">
        <v>27</v>
      </c>
      <c r="AD30" s="73">
        <v>29</v>
      </c>
      <c r="AE30" s="73">
        <v>0</v>
      </c>
      <c r="AF30" s="73">
        <v>16</v>
      </c>
      <c r="AG30" s="73">
        <v>40</v>
      </c>
      <c r="AH30" s="73">
        <v>22</v>
      </c>
      <c r="AI30" s="73">
        <v>50</v>
      </c>
      <c r="AJ30" s="73">
        <v>40</v>
      </c>
      <c r="AK30" s="73">
        <v>50</v>
      </c>
      <c r="AL30" s="73">
        <v>40</v>
      </c>
      <c r="AM30" s="73">
        <v>50</v>
      </c>
      <c r="AN30" s="73">
        <v>40</v>
      </c>
      <c r="AO30" s="73">
        <v>65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Données</vt:lpstr>
      <vt:lpstr>Modèle</vt:lpstr>
      <vt:lpstr>B.Inf</vt:lpstr>
      <vt:lpstr>B.Sup1</vt:lpstr>
      <vt:lpstr>B.Sup2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MOG5-13.xlsx</dc:title>
  <dc:subject>Air Madagascar </dc:subject>
  <dc:creator>Roch Ouellet</dc:creator>
  <dc:description>Méthodes d'optimisation pour la gestion,
Nobert, Ouellet, Parent,
Cheneliere, 2016,
chapitre 5, problème 13</dc:description>
  <cp:lastModifiedBy>Roch Ouellet</cp:lastModifiedBy>
  <cp:lastPrinted>2008-02-26T16:17:08Z</cp:lastPrinted>
  <dcterms:created xsi:type="dcterms:W3CDTF">2007-04-20T16:37:32Z</dcterms:created>
  <dcterms:modified xsi:type="dcterms:W3CDTF">2015-11-25T17:38:52Z</dcterms:modified>
  <cp:category>Fichier provenant d'un gabarit</cp:category>
</cp:coreProperties>
</file>