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Modèle!$B$32:$AO$32</definedName>
    <definedName name="B.Sup1">Modèle!$B$33:$J$33</definedName>
    <definedName name="B.Sup2">Modèle!$L$33</definedName>
    <definedName name="B.Sup3">Modèle!$N$33:$S$33</definedName>
    <definedName name="B.Sup4">Modèle!$U$33</definedName>
    <definedName name="B.Sup5">Modèle!$W$33</definedName>
    <definedName name="B.Sup6">Modèle!$AJ$33:$AO$33</definedName>
    <definedName name="cij">Modèle!$B$10:$AO$10</definedName>
    <definedName name="MG">Modèle!$AP$13:$AP$30</definedName>
    <definedName name="solver_adj" localSheetId="1" hidden="1">Modèle!$B$35:$AO$35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Modèle!$AJ$35:$AO$35</definedName>
    <definedName name="solver_lhs2" localSheetId="1" hidden="1">Modèle!$L$35</definedName>
    <definedName name="solver_lhs3" localSheetId="1" hidden="1">Modèle!$N$35:$S$35</definedName>
    <definedName name="solver_lhs4" localSheetId="1" hidden="1">Modèle!$U$35</definedName>
    <definedName name="solver_lhs5" localSheetId="1" hidden="1">Modèle!$W$35</definedName>
    <definedName name="solver_lhs6" localSheetId="1" hidden="1">Modèle!$B$35:$J$35</definedName>
    <definedName name="solver_lhs7" localSheetId="1" hidden="1">Modèle!$AP$13:$AP$30</definedName>
    <definedName name="solver_lhs8" localSheetId="1" hidden="1">Modèle!$B$35:$AO$35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8</definedName>
    <definedName name="solver_nwt" localSheetId="1" hidden="1">1</definedName>
    <definedName name="solver_opt" localSheetId="1" hidden="1">Modèle!$AP$10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1</definedName>
    <definedName name="solver_rel7" localSheetId="1" hidden="1">2</definedName>
    <definedName name="solver_rel8" localSheetId="1" hidden="1">3</definedName>
    <definedName name="solver_rhs1" localSheetId="1" hidden="1">B.Sup6</definedName>
    <definedName name="solver_rhs2" localSheetId="1" hidden="1">B.Sup2</definedName>
    <definedName name="solver_rhs3" localSheetId="1" hidden="1">B.Sup3</definedName>
    <definedName name="solver_rhs4" localSheetId="1" hidden="1">B.Sup4</definedName>
    <definedName name="solver_rhs5" localSheetId="1" hidden="1">B.Sup5</definedName>
    <definedName name="solver_rhs6" localSheetId="1" hidden="1">B.Sup1</definedName>
    <definedName name="solver_rhs7" localSheetId="1" hidden="1">0</definedName>
    <definedName name="solver_rhs8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Modèle!$B$35:$AO$35</definedName>
    <definedName name="z">Modèle!$AP$10</definedName>
  </definedNames>
  <calcPr calcId="152511" calcOnSave="0"/>
</workbook>
</file>

<file path=xl/calcChain.xml><?xml version="1.0" encoding="utf-8"?>
<calcChain xmlns="http://schemas.openxmlformats.org/spreadsheetml/2006/main">
  <c r="H54" i="4" l="1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I24" i="4"/>
  <c r="H24" i="4"/>
  <c r="H23" i="4"/>
  <c r="I23" i="4" s="1"/>
  <c r="I22" i="4"/>
  <c r="H22" i="4"/>
  <c r="H21" i="4"/>
  <c r="I21" i="4" s="1"/>
  <c r="I20" i="4"/>
  <c r="H20" i="4"/>
  <c r="H19" i="4"/>
  <c r="I19" i="4" s="1"/>
  <c r="I18" i="4"/>
  <c r="H18" i="4"/>
  <c r="H17" i="4"/>
  <c r="I17" i="4" s="1"/>
  <c r="H16" i="4"/>
  <c r="I16" i="4" s="1"/>
  <c r="H15" i="4"/>
  <c r="I15" i="4" s="1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0" i="5"/>
  <c r="I55" i="4" l="1"/>
</calcChain>
</file>

<file path=xl/sharedStrings.xml><?xml version="1.0" encoding="utf-8"?>
<sst xmlns="http://schemas.openxmlformats.org/spreadsheetml/2006/main" count="304" uniqueCount="112">
  <si>
    <t>Paramètres :</t>
  </si>
  <si>
    <t>Titre du problème :</t>
  </si>
  <si>
    <t>Problème de réseau</t>
  </si>
  <si>
    <t>Appuyer sur la touche "Enter" pour valider une entrée</t>
  </si>
  <si>
    <t>Nombre d'arcs :</t>
  </si>
  <si>
    <t>Problème de max (profit) ou de min (coût) :</t>
  </si>
  <si>
    <t>Nombre de sommets  :</t>
  </si>
  <si>
    <t>Données concernant les arcs</t>
  </si>
  <si>
    <t>Solution optimale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</si>
  <si>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</si>
  <si>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</si>
  <si>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</si>
  <si>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</si>
  <si>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</si>
  <si>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</si>
  <si>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</si>
  <si>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</si>
  <si>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</si>
  <si>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 xml:space="preserve">z*  = </t>
  </si>
  <si>
    <t>.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</si>
  <si>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</si>
  <si>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</si>
  <si>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</si>
  <si>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</si>
  <si>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</si>
  <si>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</si>
  <si>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</si>
  <si>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</si>
  <si>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</si>
  <si>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</si>
  <si>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</si>
  <si>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</si>
  <si>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</si>
  <si>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</si>
  <si>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</si>
  <si>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</si>
  <si>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</si>
  <si>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</si>
  <si>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</si>
  <si>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</si>
  <si>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</si>
  <si>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</si>
  <si>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</si>
  <si>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</si>
  <si>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</si>
  <si>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</si>
  <si>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>Arc 27</t>
  </si>
  <si>
    <t>Arc 28</t>
  </si>
  <si>
    <t>Arc 29</t>
  </si>
  <si>
    <t>Arc 30</t>
  </si>
  <si>
    <t>Arc 31</t>
  </si>
  <si>
    <t>Arc 32</t>
  </si>
  <si>
    <t>Arc 33</t>
  </si>
  <si>
    <t>Arc 34</t>
  </si>
  <si>
    <t>Arc 35</t>
  </si>
  <si>
    <t>Arc 36</t>
  </si>
  <si>
    <t>Arc 37</t>
  </si>
  <si>
    <t>Arc 38</t>
  </si>
  <si>
    <t>Arc 39</t>
  </si>
  <si>
    <t>Arc 40</t>
  </si>
  <si>
    <t>A1</t>
  </si>
  <si>
    <t>A2</t>
  </si>
  <si>
    <t>A3</t>
  </si>
  <si>
    <t>B1</t>
  </si>
  <si>
    <t>B2</t>
  </si>
  <si>
    <t>B3</t>
  </si>
  <si>
    <t>E12D</t>
  </si>
  <si>
    <t>E22D</t>
  </si>
  <si>
    <t>E12F</t>
  </si>
  <si>
    <t>E13D</t>
  </si>
  <si>
    <t>E13F</t>
  </si>
  <si>
    <t>E14D</t>
  </si>
  <si>
    <t>E14F</t>
  </si>
  <si>
    <t>E22F</t>
  </si>
  <si>
    <t>E23D</t>
  </si>
  <si>
    <t>E23F</t>
  </si>
  <si>
    <t>E24D</t>
  </si>
  <si>
    <t>E24F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</si>
  <si>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</si>
  <si>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</si>
  <si>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Times New Roman"/>
        <family val="1"/>
      </rPr>
      <t>i --&gt; j         i</t>
    </r>
  </si>
  <si>
    <t>j</t>
  </si>
  <si>
    <r>
      <t xml:space="preserve">Coefficients </t>
    </r>
    <r>
      <rPr>
        <b/>
        <i/>
        <sz val="9"/>
        <rFont val="Times New Roman"/>
        <family val="1"/>
      </rPr>
      <t>c</t>
    </r>
    <r>
      <rPr>
        <b/>
        <i/>
        <vertAlign val="subscript"/>
        <sz val="9"/>
        <rFont val="Times New Roman"/>
        <family val="1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</si>
  <si>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</si>
  <si>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</si>
  <si>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</si>
  <si>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</si>
  <si>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</si>
  <si>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A1</t>
  </si>
  <si>
    <t>=</t>
  </si>
  <si>
    <t>Sommet A2</t>
  </si>
  <si>
    <t>Sommet A3</t>
  </si>
  <si>
    <t>Sommet B1</t>
  </si>
  <si>
    <t>Sommet B2</t>
  </si>
  <si>
    <t>Sommet B3</t>
  </si>
  <si>
    <t>Sommet E12D</t>
  </si>
  <si>
    <t>Sommet E22D</t>
  </si>
  <si>
    <t>Sommet E12F</t>
  </si>
  <si>
    <t>Sommet E13D</t>
  </si>
  <si>
    <t>Sommet E13F</t>
  </si>
  <si>
    <t>Sommet E14D</t>
  </si>
  <si>
    <t>Sommet E14F</t>
  </si>
  <si>
    <t>Sommet E22F</t>
  </si>
  <si>
    <t>Sommet E23D</t>
  </si>
  <si>
    <t>Sommet E23F</t>
  </si>
  <si>
    <t>Sommet E24D</t>
  </si>
  <si>
    <t>Sommet E24F</t>
  </si>
  <si>
    <r>
      <t xml:space="preserve">Bornes sur le flot </t>
    </r>
    <r>
      <rPr>
        <b/>
        <i/>
        <sz val="9"/>
        <rFont val="Times New Roman"/>
        <family val="1"/>
      </rPr>
      <t>x</t>
    </r>
    <r>
      <rPr>
        <b/>
        <i/>
        <vertAlign val="subscript"/>
        <sz val="9"/>
        <rFont val="Times New Roman"/>
        <family val="1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</si>
  <si>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</si>
  <si>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</si>
  <si>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Times New Roman"/>
        <family val="1"/>
      </rPr>
      <t>x</t>
    </r>
    <r>
      <rPr>
        <b/>
        <i/>
        <vertAlign val="subscript"/>
        <sz val="9"/>
        <rFont val="Times New Roman"/>
        <family val="1"/>
      </rPr>
      <t>ij</t>
    </r>
  </si>
  <si>
    <t>MOG5-27 Les ciments éburnéens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</si>
</sst>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Times New Roman"/>
      <family val="1"/>
    </font>
    <font>
      <b/>
      <i/>
      <vertAlign val="subscript"/>
      <sz val="9"/>
      <name val="Times New Roman"/>
      <family val="1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4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39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21" xfId="0" applyFont="1" applyBorder="1"/>
    <xf numFmtId="0" fontId="3" fillId="4" borderId="21" xfId="0" applyFont="1" applyFill="1" applyBorder="1"/>
    <xf numFmtId="0" fontId="3" fillId="4" borderId="40" xfId="0" applyFont="1" applyFill="1" applyBorder="1"/>
    <xf numFmtId="0" fontId="3" fillId="4" borderId="40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44" xfId="0" applyFont="1" applyFill="1" applyBorder="1"/>
    <xf numFmtId="0" fontId="4" fillId="4" borderId="46" xfId="0" applyFont="1" applyFill="1" applyBorder="1"/>
    <xf numFmtId="0" fontId="4" fillId="4" borderId="47" xfId="0" applyFont="1" applyFill="1" applyBorder="1"/>
    <xf numFmtId="0" fontId="4" fillId="0" borderId="46" xfId="0" applyFont="1" applyBorder="1"/>
    <xf numFmtId="0" fontId="4" fillId="0" borderId="4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4" borderId="0" xfId="0" applyFont="1" applyFill="1" applyBorder="1"/>
    <xf numFmtId="0" fontId="4" fillId="4" borderId="48" xfId="0" applyFont="1" applyFill="1" applyBorder="1"/>
    <xf numFmtId="0" fontId="4" fillId="0" borderId="42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4" borderId="20" xfId="0" applyFont="1" applyFill="1" applyBorder="1"/>
    <xf numFmtId="0" fontId="4" fillId="4" borderId="40" xfId="0" applyFont="1" applyFill="1" applyBorder="1"/>
    <xf numFmtId="0" fontId="4" fillId="4" borderId="45" xfId="0" applyFont="1" applyFill="1" applyBorder="1"/>
    <xf numFmtId="0" fontId="4" fillId="4" borderId="39" xfId="0" applyFont="1" applyFill="1" applyBorder="1"/>
    <xf numFmtId="0" fontId="4" fillId="4" borderId="42" xfId="0" applyFont="1" applyFill="1" applyBorder="1"/>
    <xf numFmtId="1" fontId="4" fillId="6" borderId="21" xfId="0" applyNumberFormat="1" applyFont="1" applyFill="1" applyBorder="1" applyAlignment="1">
      <alignment horizontal="center"/>
    </xf>
    <xf numFmtId="1" fontId="4" fillId="6" borderId="43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3" fontId="9" fillId="5" borderId="18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19050</xdr:rowOff>
        </xdr:from>
        <xdr:to>
          <xdr:col>2</xdr:col>
          <xdr:colOff>581025</xdr:colOff>
          <xdr:row>57</xdr:row>
          <xdr:rowOff>47625</xdr:rowOff>
        </xdr:to>
        <xdr:sp macro="" textlink="">
          <xdr:nvSpPr>
            <xdr:cNvPr id="4102" name="cmdConstruction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55</xdr:row>
          <xdr:rowOff>19050</xdr:rowOff>
        </xdr:from>
        <xdr:to>
          <xdr:col>7</xdr:col>
          <xdr:colOff>180975</xdr:colOff>
          <xdr:row>57</xdr:row>
          <xdr:rowOff>47625</xdr:rowOff>
        </xdr:to>
        <xdr:sp macro="" textlink="">
          <xdr:nvSpPr>
            <xdr:cNvPr id="4272" name="cmdResolution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57" sqref="I57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 t="s">
        <v>3</v>
      </c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1" t="s">
        <v>111</v>
      </c>
      <c r="F5" s="82"/>
      <c r="G5" s="82"/>
      <c r="H5" s="82"/>
      <c r="I5" s="83"/>
    </row>
    <row r="6" spans="1:10" ht="13.5" customHeight="1" x14ac:dyDescent="0.2">
      <c r="C6" s="10"/>
    </row>
    <row r="7" spans="1:10" ht="13.5" customHeight="1" x14ac:dyDescent="0.2">
      <c r="C7" s="4" t="s">
        <v>6</v>
      </c>
      <c r="I7" s="11">
        <v>20</v>
      </c>
    </row>
    <row r="8" spans="1:10" ht="13.5" customHeight="1" x14ac:dyDescent="0.2">
      <c r="C8" s="4" t="s">
        <v>4</v>
      </c>
      <c r="I8" s="11">
        <v>40</v>
      </c>
    </row>
    <row r="9" spans="1:10" ht="13.5" customHeight="1" x14ac:dyDescent="0.2">
      <c r="B9" s="12"/>
      <c r="C9" s="4" t="s">
        <v>5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4" t="s">
        <v>7</v>
      </c>
      <c r="B13" s="85"/>
      <c r="C13" s="85"/>
      <c r="D13" s="85"/>
      <c r="E13" s="85"/>
      <c r="F13" s="85"/>
      <c r="G13" s="86"/>
      <c r="H13" s="87" t="s">
        <v>8</v>
      </c>
      <c r="I13" s="88"/>
    </row>
    <row r="14" spans="1:10" s="4" customFormat="1" ht="13.5" customHeight="1" thickBot="1" x14ac:dyDescent="0.25">
      <c r="A14" s="27" t="s">
        <v>9</v>
      </c>
      <c r="B14" s="22" t="s">
        <v>10</v>
      </c>
      <c r="C14" s="16" t="s">
        <v>11</v>
      </c>
      <c r="D14" s="17" t="s">
        <v>12</v>
      </c>
      <c r="E14" s="17" t="s">
        <v>13</v>
      </c>
      <c r="F14" s="17" t="s">
        <v>14</v>
      </c>
      <c r="G14" s="18" t="s">
        <v>15</v>
      </c>
      <c r="H14" s="20" t="s">
        <v>16</v>
      </c>
      <c r="I14" s="19" t="s">
        <v>17</v>
      </c>
    </row>
    <row r="15" spans="1:10" s="4" customFormat="1" ht="13.5" customHeight="1" thickBot="1" x14ac:dyDescent="0.25">
      <c r="A15" s="28">
        <v>1</v>
      </c>
      <c r="B15" s="23" t="s">
        <v>20</v>
      </c>
      <c r="C15" s="30" t="s">
        <v>19</v>
      </c>
      <c r="D15" s="31" t="s">
        <v>60</v>
      </c>
      <c r="E15" s="31">
        <v>125</v>
      </c>
      <c r="F15" s="31">
        <v>0</v>
      </c>
      <c r="G15" s="32">
        <v>10000</v>
      </c>
      <c r="H15" s="75">
        <f>Modèle!B35</f>
        <v>6800</v>
      </c>
      <c r="I15" s="78">
        <f t="shared" ref="I15:I54" si="0">E15*H15</f>
        <v>850000</v>
      </c>
    </row>
    <row r="16" spans="1:10" s="4" customFormat="1" ht="13.5" customHeight="1" thickBot="1" x14ac:dyDescent="0.25">
      <c r="A16" s="14">
        <v>2</v>
      </c>
      <c r="B16" s="24" t="s">
        <v>21</v>
      </c>
      <c r="C16" s="30" t="s">
        <v>19</v>
      </c>
      <c r="D16" s="31" t="s">
        <v>61</v>
      </c>
      <c r="E16" s="31">
        <v>120</v>
      </c>
      <c r="F16" s="31">
        <v>0</v>
      </c>
      <c r="G16" s="32">
        <v>10000</v>
      </c>
      <c r="H16" s="75">
        <f>Modèle!C35</f>
        <v>10000</v>
      </c>
      <c r="I16" s="78">
        <f t="shared" si="0"/>
        <v>1200000</v>
      </c>
    </row>
    <row r="17" spans="1:9" s="4" customFormat="1" ht="13.5" customHeight="1" thickBot="1" x14ac:dyDescent="0.25">
      <c r="A17" s="14">
        <v>3</v>
      </c>
      <c r="B17" s="24" t="s">
        <v>22</v>
      </c>
      <c r="C17" s="30" t="s">
        <v>19</v>
      </c>
      <c r="D17" s="31" t="s">
        <v>62</v>
      </c>
      <c r="E17" s="31">
        <v>127</v>
      </c>
      <c r="F17" s="31">
        <v>0</v>
      </c>
      <c r="G17" s="32">
        <v>10000</v>
      </c>
      <c r="H17" s="75">
        <f>Modèle!D35</f>
        <v>8000</v>
      </c>
      <c r="I17" s="78">
        <f t="shared" si="0"/>
        <v>1016000</v>
      </c>
    </row>
    <row r="18" spans="1:9" s="4" customFormat="1" ht="13.5" customHeight="1" thickBot="1" x14ac:dyDescent="0.25">
      <c r="A18" s="14">
        <v>4</v>
      </c>
      <c r="B18" s="24" t="s">
        <v>23</v>
      </c>
      <c r="C18" s="30" t="s">
        <v>19</v>
      </c>
      <c r="D18" s="31" t="s">
        <v>63</v>
      </c>
      <c r="E18" s="31">
        <v>121</v>
      </c>
      <c r="F18" s="31">
        <v>0</v>
      </c>
      <c r="G18" s="32">
        <v>12000</v>
      </c>
      <c r="H18" s="75">
        <f>Modèle!E35</f>
        <v>12000</v>
      </c>
      <c r="I18" s="78">
        <f t="shared" si="0"/>
        <v>1452000</v>
      </c>
    </row>
    <row r="19" spans="1:9" s="4" customFormat="1" ht="13.5" customHeight="1" thickBot="1" x14ac:dyDescent="0.25">
      <c r="A19" s="14">
        <v>5</v>
      </c>
      <c r="B19" s="24" t="s">
        <v>24</v>
      </c>
      <c r="C19" s="30" t="s">
        <v>19</v>
      </c>
      <c r="D19" s="31" t="s">
        <v>64</v>
      </c>
      <c r="E19" s="31">
        <v>124</v>
      </c>
      <c r="F19" s="31">
        <v>0</v>
      </c>
      <c r="G19" s="32">
        <v>12000</v>
      </c>
      <c r="H19" s="75">
        <f>Modèle!F35</f>
        <v>11000</v>
      </c>
      <c r="I19" s="78">
        <f t="shared" si="0"/>
        <v>1364000</v>
      </c>
    </row>
    <row r="20" spans="1:9" s="4" customFormat="1" ht="13.5" customHeight="1" thickBot="1" x14ac:dyDescent="0.25">
      <c r="A20" s="14">
        <v>6</v>
      </c>
      <c r="B20" s="24" t="s">
        <v>25</v>
      </c>
      <c r="C20" s="30" t="s">
        <v>19</v>
      </c>
      <c r="D20" s="31" t="s">
        <v>65</v>
      </c>
      <c r="E20" s="31">
        <v>122</v>
      </c>
      <c r="F20" s="31">
        <v>0</v>
      </c>
      <c r="G20" s="33">
        <v>12000</v>
      </c>
      <c r="H20" s="75">
        <f>Modèle!G35</f>
        <v>12000</v>
      </c>
      <c r="I20" s="78">
        <f t="shared" si="0"/>
        <v>1464000</v>
      </c>
    </row>
    <row r="21" spans="1:9" s="4" customFormat="1" ht="13.5" customHeight="1" thickBot="1" x14ac:dyDescent="0.25">
      <c r="A21" s="14">
        <v>7</v>
      </c>
      <c r="B21" s="24" t="s">
        <v>26</v>
      </c>
      <c r="C21" s="30" t="s">
        <v>19</v>
      </c>
      <c r="D21" s="31" t="s">
        <v>66</v>
      </c>
      <c r="E21" s="31">
        <v>0</v>
      </c>
      <c r="F21" s="31">
        <v>1500</v>
      </c>
      <c r="G21" s="33">
        <v>1500</v>
      </c>
      <c r="H21" s="75">
        <f>Modèle!H35</f>
        <v>1500</v>
      </c>
      <c r="I21" s="78">
        <f t="shared" si="0"/>
        <v>0</v>
      </c>
    </row>
    <row r="22" spans="1:9" s="4" customFormat="1" ht="13.5" customHeight="1" thickBot="1" x14ac:dyDescent="0.25">
      <c r="A22" s="14">
        <v>8</v>
      </c>
      <c r="B22" s="24" t="s">
        <v>27</v>
      </c>
      <c r="C22" s="30" t="s">
        <v>19</v>
      </c>
      <c r="D22" s="31" t="s">
        <v>67</v>
      </c>
      <c r="E22" s="31">
        <v>0</v>
      </c>
      <c r="F22" s="31">
        <v>1700</v>
      </c>
      <c r="G22" s="32">
        <v>1700</v>
      </c>
      <c r="H22" s="75">
        <f>Modèle!I35</f>
        <v>1700</v>
      </c>
      <c r="I22" s="78">
        <f t="shared" si="0"/>
        <v>0</v>
      </c>
    </row>
    <row r="23" spans="1:9" s="4" customFormat="1" ht="13.5" customHeight="1" thickBot="1" x14ac:dyDescent="0.25">
      <c r="A23" s="14">
        <v>9</v>
      </c>
      <c r="B23" s="24" t="s">
        <v>28</v>
      </c>
      <c r="C23" s="30" t="s">
        <v>66</v>
      </c>
      <c r="D23" s="31" t="s">
        <v>68</v>
      </c>
      <c r="E23" s="34">
        <v>1.5</v>
      </c>
      <c r="F23" s="31">
        <v>0</v>
      </c>
      <c r="G23" s="32">
        <v>16000</v>
      </c>
      <c r="H23" s="75">
        <f>Modèle!J35</f>
        <v>15000</v>
      </c>
      <c r="I23" s="78">
        <f t="shared" si="0"/>
        <v>22500</v>
      </c>
    </row>
    <row r="24" spans="1:9" s="4" customFormat="1" ht="13.5" customHeight="1" thickBot="1" x14ac:dyDescent="0.25">
      <c r="A24" s="14">
        <v>10</v>
      </c>
      <c r="B24" s="24" t="s">
        <v>29</v>
      </c>
      <c r="C24" s="30" t="s">
        <v>68</v>
      </c>
      <c r="D24" s="31" t="s">
        <v>69</v>
      </c>
      <c r="E24" s="31">
        <v>0</v>
      </c>
      <c r="F24" s="31">
        <v>0</v>
      </c>
      <c r="G24" s="32" t="s">
        <v>19</v>
      </c>
      <c r="H24" s="75">
        <f>Modèle!K35</f>
        <v>0</v>
      </c>
      <c r="I24" s="78">
        <f t="shared" si="0"/>
        <v>0</v>
      </c>
    </row>
    <row r="25" spans="1:9" s="4" customFormat="1" ht="13.5" customHeight="1" thickBot="1" x14ac:dyDescent="0.25">
      <c r="A25" s="14">
        <v>11</v>
      </c>
      <c r="B25" s="24" t="s">
        <v>30</v>
      </c>
      <c r="C25" s="30" t="s">
        <v>69</v>
      </c>
      <c r="D25" s="31" t="s">
        <v>70</v>
      </c>
      <c r="E25" s="31">
        <v>2</v>
      </c>
      <c r="F25" s="31">
        <v>0</v>
      </c>
      <c r="G25" s="32">
        <v>16000</v>
      </c>
      <c r="H25" s="75">
        <f>Modèle!L35</f>
        <v>9000</v>
      </c>
      <c r="I25" s="78">
        <f t="shared" si="0"/>
        <v>18000</v>
      </c>
    </row>
    <row r="26" spans="1:9" s="4" customFormat="1" ht="13.5" customHeight="1" thickBot="1" x14ac:dyDescent="0.25">
      <c r="A26" s="14">
        <v>12</v>
      </c>
      <c r="B26" s="24" t="s">
        <v>31</v>
      </c>
      <c r="C26" s="30" t="s">
        <v>70</v>
      </c>
      <c r="D26" s="31" t="s">
        <v>71</v>
      </c>
      <c r="E26" s="31">
        <v>0</v>
      </c>
      <c r="F26" s="31">
        <v>0</v>
      </c>
      <c r="G26" s="32" t="s">
        <v>19</v>
      </c>
      <c r="H26" s="75">
        <f>Modèle!M35</f>
        <v>0</v>
      </c>
      <c r="I26" s="78">
        <f t="shared" si="0"/>
        <v>0</v>
      </c>
    </row>
    <row r="27" spans="1:9" s="4" customFormat="1" ht="13.5" customHeight="1" thickBot="1" x14ac:dyDescent="0.25">
      <c r="A27" s="14">
        <v>13</v>
      </c>
      <c r="B27" s="24" t="s">
        <v>32</v>
      </c>
      <c r="C27" s="30" t="s">
        <v>71</v>
      </c>
      <c r="D27" s="31" t="s">
        <v>72</v>
      </c>
      <c r="E27" s="34">
        <v>1.5</v>
      </c>
      <c r="F27" s="31">
        <v>0</v>
      </c>
      <c r="G27" s="32">
        <v>16000</v>
      </c>
      <c r="H27" s="75">
        <f>Modèle!N35</f>
        <v>14000</v>
      </c>
      <c r="I27" s="78">
        <f t="shared" si="0"/>
        <v>21000</v>
      </c>
    </row>
    <row r="28" spans="1:9" s="4" customFormat="1" ht="13.5" customHeight="1" thickBot="1" x14ac:dyDescent="0.25">
      <c r="A28" s="14">
        <v>14</v>
      </c>
      <c r="B28" s="24" t="s">
        <v>33</v>
      </c>
      <c r="C28" s="30" t="s">
        <v>60</v>
      </c>
      <c r="D28" s="31" t="s">
        <v>61</v>
      </c>
      <c r="E28" s="31">
        <v>0.75</v>
      </c>
      <c r="F28" s="31">
        <v>0</v>
      </c>
      <c r="G28" s="32">
        <v>3000</v>
      </c>
      <c r="H28" s="75">
        <f>Modèle!O35</f>
        <v>1000</v>
      </c>
      <c r="I28" s="78">
        <f t="shared" si="0"/>
        <v>750</v>
      </c>
    </row>
    <row r="29" spans="1:9" s="4" customFormat="1" ht="13.5" customHeight="1" thickBot="1" x14ac:dyDescent="0.25">
      <c r="A29" s="14">
        <v>15</v>
      </c>
      <c r="B29" s="24" t="s">
        <v>34</v>
      </c>
      <c r="C29" s="30" t="s">
        <v>61</v>
      </c>
      <c r="D29" s="31" t="s">
        <v>62</v>
      </c>
      <c r="E29" s="34">
        <v>1</v>
      </c>
      <c r="F29" s="31">
        <v>0</v>
      </c>
      <c r="G29" s="32">
        <v>3000</v>
      </c>
      <c r="H29" s="75">
        <f>Modèle!P35</f>
        <v>3000</v>
      </c>
      <c r="I29" s="78">
        <f t="shared" si="0"/>
        <v>3000</v>
      </c>
    </row>
    <row r="30" spans="1:9" s="4" customFormat="1" ht="13.5" customHeight="1" thickBot="1" x14ac:dyDescent="0.25">
      <c r="A30" s="14">
        <v>16</v>
      </c>
      <c r="B30" s="24" t="s">
        <v>35</v>
      </c>
      <c r="C30" s="30" t="s">
        <v>63</v>
      </c>
      <c r="D30" s="31" t="s">
        <v>64</v>
      </c>
      <c r="E30" s="31">
        <v>0.85</v>
      </c>
      <c r="F30" s="31">
        <v>0</v>
      </c>
      <c r="G30" s="32">
        <v>2000</v>
      </c>
      <c r="H30" s="75">
        <f>Modèle!Q35</f>
        <v>0</v>
      </c>
      <c r="I30" s="78">
        <f t="shared" si="0"/>
        <v>0</v>
      </c>
    </row>
    <row r="31" spans="1:9" s="4" customFormat="1" ht="13.5" customHeight="1" thickBot="1" x14ac:dyDescent="0.25">
      <c r="A31" s="14">
        <v>17</v>
      </c>
      <c r="B31" s="24" t="s">
        <v>36</v>
      </c>
      <c r="C31" s="30" t="s">
        <v>64</v>
      </c>
      <c r="D31" s="31" t="s">
        <v>65</v>
      </c>
      <c r="E31" s="31">
        <v>1.75</v>
      </c>
      <c r="F31" s="31">
        <v>0</v>
      </c>
      <c r="G31" s="32">
        <v>2000</v>
      </c>
      <c r="H31" s="75">
        <f>Modèle!R35</f>
        <v>2000</v>
      </c>
      <c r="I31" s="78">
        <f t="shared" si="0"/>
        <v>3500</v>
      </c>
    </row>
    <row r="32" spans="1:9" s="4" customFormat="1" ht="13.5" customHeight="1" thickBot="1" x14ac:dyDescent="0.25">
      <c r="A32" s="14">
        <v>18</v>
      </c>
      <c r="B32" s="24" t="s">
        <v>37</v>
      </c>
      <c r="C32" s="30" t="s">
        <v>67</v>
      </c>
      <c r="D32" s="31" t="s">
        <v>73</v>
      </c>
      <c r="E32" s="31">
        <v>1.75</v>
      </c>
      <c r="F32" s="31">
        <v>0</v>
      </c>
      <c r="G32" s="32">
        <v>12000</v>
      </c>
      <c r="H32" s="75">
        <f>Modèle!S35</f>
        <v>6000</v>
      </c>
      <c r="I32" s="78">
        <f t="shared" si="0"/>
        <v>10500</v>
      </c>
    </row>
    <row r="33" spans="1:9" s="4" customFormat="1" ht="13.5" customHeight="1" thickBot="1" x14ac:dyDescent="0.25">
      <c r="A33" s="14">
        <v>19</v>
      </c>
      <c r="B33" s="24" t="s">
        <v>38</v>
      </c>
      <c r="C33" s="30" t="s">
        <v>73</v>
      </c>
      <c r="D33" s="31" t="s">
        <v>74</v>
      </c>
      <c r="E33" s="31">
        <v>0</v>
      </c>
      <c r="F33" s="31">
        <v>0</v>
      </c>
      <c r="G33" s="32" t="s">
        <v>19</v>
      </c>
      <c r="H33" s="75">
        <f>Modèle!T35</f>
        <v>0</v>
      </c>
      <c r="I33" s="78">
        <f t="shared" si="0"/>
        <v>0</v>
      </c>
    </row>
    <row r="34" spans="1:9" s="4" customFormat="1" ht="13.5" customHeight="1" thickBot="1" x14ac:dyDescent="0.25">
      <c r="A34" s="14">
        <v>20</v>
      </c>
      <c r="B34" s="24" t="s">
        <v>39</v>
      </c>
      <c r="C34" s="30" t="s">
        <v>74</v>
      </c>
      <c r="D34" s="31" t="s">
        <v>75</v>
      </c>
      <c r="E34" s="34">
        <v>2.5</v>
      </c>
      <c r="F34" s="31">
        <v>0</v>
      </c>
      <c r="G34" s="32">
        <v>12000</v>
      </c>
      <c r="H34" s="75">
        <f>Modèle!U35</f>
        <v>8000</v>
      </c>
      <c r="I34" s="78">
        <f t="shared" si="0"/>
        <v>20000</v>
      </c>
    </row>
    <row r="35" spans="1:9" s="4" customFormat="1" ht="13.5" customHeight="1" thickBot="1" x14ac:dyDescent="0.25">
      <c r="A35" s="14">
        <v>21</v>
      </c>
      <c r="B35" s="24" t="s">
        <v>40</v>
      </c>
      <c r="C35" s="30" t="s">
        <v>75</v>
      </c>
      <c r="D35" s="31" t="s">
        <v>76</v>
      </c>
      <c r="E35" s="31">
        <v>0</v>
      </c>
      <c r="F35" s="31">
        <v>0</v>
      </c>
      <c r="G35" s="32" t="s">
        <v>19</v>
      </c>
      <c r="H35" s="75">
        <f>Modèle!V35</f>
        <v>0</v>
      </c>
      <c r="I35" s="78">
        <f t="shared" si="0"/>
        <v>0</v>
      </c>
    </row>
    <row r="36" spans="1:9" s="4" customFormat="1" ht="13.5" customHeight="1" thickBot="1" x14ac:dyDescent="0.25">
      <c r="A36" s="14">
        <v>22</v>
      </c>
      <c r="B36" s="24" t="s">
        <v>41</v>
      </c>
      <c r="C36" s="30" t="s">
        <v>76</v>
      </c>
      <c r="D36" s="31" t="s">
        <v>77</v>
      </c>
      <c r="E36" s="31">
        <v>1.85</v>
      </c>
      <c r="F36" s="31">
        <v>0</v>
      </c>
      <c r="G36" s="32">
        <v>12000</v>
      </c>
      <c r="H36" s="75">
        <f>Modèle!W35</f>
        <v>11000</v>
      </c>
      <c r="I36" s="78">
        <f t="shared" si="0"/>
        <v>20350</v>
      </c>
    </row>
    <row r="37" spans="1:9" s="4" customFormat="1" ht="13.5" customHeight="1" thickBot="1" x14ac:dyDescent="0.25">
      <c r="A37" s="14">
        <v>23</v>
      </c>
      <c r="B37" s="24" t="s">
        <v>42</v>
      </c>
      <c r="C37" s="30" t="s">
        <v>60</v>
      </c>
      <c r="D37" s="31" t="s">
        <v>66</v>
      </c>
      <c r="E37" s="34">
        <v>4</v>
      </c>
      <c r="F37" s="31">
        <v>0</v>
      </c>
      <c r="G37" s="32" t="s">
        <v>19</v>
      </c>
      <c r="H37" s="75">
        <f>Modèle!X35</f>
        <v>1500</v>
      </c>
      <c r="I37" s="78">
        <f t="shared" si="0"/>
        <v>6000</v>
      </c>
    </row>
    <row r="38" spans="1:9" s="4" customFormat="1" ht="13.5" customHeight="1" thickBot="1" x14ac:dyDescent="0.25">
      <c r="A38" s="14">
        <v>24</v>
      </c>
      <c r="B38" s="24" t="s">
        <v>43</v>
      </c>
      <c r="C38" s="30" t="s">
        <v>60</v>
      </c>
      <c r="D38" s="31" t="s">
        <v>67</v>
      </c>
      <c r="E38" s="34">
        <v>1</v>
      </c>
      <c r="F38" s="31">
        <v>0</v>
      </c>
      <c r="G38" s="32" t="s">
        <v>19</v>
      </c>
      <c r="H38" s="75">
        <f>Modèle!Y35</f>
        <v>4300</v>
      </c>
      <c r="I38" s="78">
        <f t="shared" si="0"/>
        <v>4300</v>
      </c>
    </row>
    <row r="39" spans="1:9" s="4" customFormat="1" ht="13.5" customHeight="1" thickBot="1" x14ac:dyDescent="0.25">
      <c r="A39" s="14">
        <v>25</v>
      </c>
      <c r="B39" s="24" t="s">
        <v>44</v>
      </c>
      <c r="C39" s="30" t="s">
        <v>61</v>
      </c>
      <c r="D39" s="31" t="s">
        <v>69</v>
      </c>
      <c r="E39" s="34">
        <v>5</v>
      </c>
      <c r="F39" s="31">
        <v>0</v>
      </c>
      <c r="G39" s="32" t="s">
        <v>19</v>
      </c>
      <c r="H39" s="75">
        <f>Modèle!Z35</f>
        <v>0</v>
      </c>
      <c r="I39" s="78">
        <f t="shared" si="0"/>
        <v>0</v>
      </c>
    </row>
    <row r="40" spans="1:9" s="4" customFormat="1" ht="13.5" customHeight="1" thickBot="1" x14ac:dyDescent="0.25">
      <c r="A40" s="14">
        <v>26</v>
      </c>
      <c r="B40" s="24" t="s">
        <v>45</v>
      </c>
      <c r="C40" s="30" t="s">
        <v>61</v>
      </c>
      <c r="D40" s="31" t="s">
        <v>74</v>
      </c>
      <c r="E40" s="34">
        <v>0.5</v>
      </c>
      <c r="F40" s="31">
        <v>0</v>
      </c>
      <c r="G40" s="32" t="s">
        <v>19</v>
      </c>
      <c r="H40" s="75">
        <f>Modèle!AA35</f>
        <v>8000</v>
      </c>
      <c r="I40" s="78">
        <f t="shared" si="0"/>
        <v>4000</v>
      </c>
    </row>
    <row r="41" spans="1:9" s="4" customFormat="1" ht="13.5" customHeight="1" thickBot="1" x14ac:dyDescent="0.25">
      <c r="A41" s="14">
        <v>27</v>
      </c>
      <c r="B41" s="24" t="s">
        <v>46</v>
      </c>
      <c r="C41" s="30" t="s">
        <v>62</v>
      </c>
      <c r="D41" s="31" t="s">
        <v>71</v>
      </c>
      <c r="E41" s="31">
        <v>3.75</v>
      </c>
      <c r="F41" s="31">
        <v>0</v>
      </c>
      <c r="G41" s="32" t="s">
        <v>19</v>
      </c>
      <c r="H41" s="75">
        <f>Modèle!AB35</f>
        <v>0</v>
      </c>
      <c r="I41" s="78">
        <f t="shared" si="0"/>
        <v>0</v>
      </c>
    </row>
    <row r="42" spans="1:9" s="4" customFormat="1" ht="13.5" customHeight="1" thickBot="1" x14ac:dyDescent="0.25">
      <c r="A42" s="14">
        <v>28</v>
      </c>
      <c r="B42" s="24" t="s">
        <v>47</v>
      </c>
      <c r="C42" s="30" t="s">
        <v>62</v>
      </c>
      <c r="D42" s="31" t="s">
        <v>76</v>
      </c>
      <c r="E42" s="31">
        <v>0.75</v>
      </c>
      <c r="F42" s="31">
        <v>0</v>
      </c>
      <c r="G42" s="32" t="s">
        <v>19</v>
      </c>
      <c r="H42" s="75">
        <f>Modèle!AC35</f>
        <v>11000</v>
      </c>
      <c r="I42" s="78">
        <f t="shared" si="0"/>
        <v>8250</v>
      </c>
    </row>
    <row r="43" spans="1:9" s="4" customFormat="1" ht="13.5" customHeight="1" thickBot="1" x14ac:dyDescent="0.25">
      <c r="A43" s="14">
        <v>29</v>
      </c>
      <c r="B43" s="24" t="s">
        <v>48</v>
      </c>
      <c r="C43" s="30" t="s">
        <v>63</v>
      </c>
      <c r="D43" s="31" t="s">
        <v>66</v>
      </c>
      <c r="E43" s="31">
        <v>1.25</v>
      </c>
      <c r="F43" s="31">
        <v>0</v>
      </c>
      <c r="G43" s="32" t="s">
        <v>19</v>
      </c>
      <c r="H43" s="75">
        <f>Modèle!AD35</f>
        <v>12000</v>
      </c>
      <c r="I43" s="78">
        <f t="shared" si="0"/>
        <v>15000</v>
      </c>
    </row>
    <row r="44" spans="1:9" s="4" customFormat="1" ht="13.5" customHeight="1" thickBot="1" x14ac:dyDescent="0.25">
      <c r="A44" s="14">
        <v>30</v>
      </c>
      <c r="B44" s="24" t="s">
        <v>49</v>
      </c>
      <c r="C44" s="30" t="s">
        <v>63</v>
      </c>
      <c r="D44" s="31" t="s">
        <v>67</v>
      </c>
      <c r="E44" s="34">
        <v>3.5</v>
      </c>
      <c r="F44" s="31">
        <v>0</v>
      </c>
      <c r="G44" s="32" t="s">
        <v>19</v>
      </c>
      <c r="H44" s="75">
        <f>Modèle!AE35</f>
        <v>0</v>
      </c>
      <c r="I44" s="78">
        <f t="shared" si="0"/>
        <v>0</v>
      </c>
    </row>
    <row r="45" spans="1:9" s="4" customFormat="1" ht="13.5" customHeight="1" thickBot="1" x14ac:dyDescent="0.25">
      <c r="A45" s="14">
        <v>31</v>
      </c>
      <c r="B45" s="24" t="s">
        <v>50</v>
      </c>
      <c r="C45" s="30" t="s">
        <v>64</v>
      </c>
      <c r="D45" s="31" t="s">
        <v>69</v>
      </c>
      <c r="E45" s="31">
        <v>0.75</v>
      </c>
      <c r="F45" s="31">
        <v>0</v>
      </c>
      <c r="G45" s="32" t="s">
        <v>19</v>
      </c>
      <c r="H45" s="75">
        <f>Modèle!AF35</f>
        <v>9000</v>
      </c>
      <c r="I45" s="78">
        <f t="shared" si="0"/>
        <v>6750</v>
      </c>
    </row>
    <row r="46" spans="1:9" s="4" customFormat="1" ht="13.5" customHeight="1" thickBot="1" x14ac:dyDescent="0.25">
      <c r="A46" s="14">
        <v>32</v>
      </c>
      <c r="B46" s="24" t="s">
        <v>51</v>
      </c>
      <c r="C46" s="30" t="s">
        <v>64</v>
      </c>
      <c r="D46" s="31" t="s">
        <v>74</v>
      </c>
      <c r="E46" s="34">
        <v>4.5</v>
      </c>
      <c r="F46" s="31">
        <v>0</v>
      </c>
      <c r="G46" s="32" t="s">
        <v>19</v>
      </c>
      <c r="H46" s="75">
        <f>Modèle!AG35</f>
        <v>0</v>
      </c>
      <c r="I46" s="78">
        <f t="shared" si="0"/>
        <v>0</v>
      </c>
    </row>
    <row r="47" spans="1:9" s="4" customFormat="1" ht="13.5" customHeight="1" thickBot="1" x14ac:dyDescent="0.25">
      <c r="A47" s="14">
        <v>33</v>
      </c>
      <c r="B47" s="24" t="s">
        <v>52</v>
      </c>
      <c r="C47" s="30" t="s">
        <v>65</v>
      </c>
      <c r="D47" s="31" t="s">
        <v>71</v>
      </c>
      <c r="E47" s="31">
        <v>0.85</v>
      </c>
      <c r="F47" s="31">
        <v>0</v>
      </c>
      <c r="G47" s="32" t="s">
        <v>19</v>
      </c>
      <c r="H47" s="75">
        <f>Modèle!AH35</f>
        <v>14000</v>
      </c>
      <c r="I47" s="78">
        <f t="shared" si="0"/>
        <v>11900</v>
      </c>
    </row>
    <row r="48" spans="1:9" s="4" customFormat="1" ht="13.5" customHeight="1" thickBot="1" x14ac:dyDescent="0.25">
      <c r="A48" s="14">
        <v>34</v>
      </c>
      <c r="B48" s="24" t="s">
        <v>53</v>
      </c>
      <c r="C48" s="30" t="s">
        <v>65</v>
      </c>
      <c r="D48" s="31" t="s">
        <v>76</v>
      </c>
      <c r="E48" s="31">
        <v>3.25</v>
      </c>
      <c r="F48" s="31">
        <v>0</v>
      </c>
      <c r="G48" s="32" t="s">
        <v>19</v>
      </c>
      <c r="H48" s="75">
        <f>Modèle!AI35</f>
        <v>0</v>
      </c>
      <c r="I48" s="78">
        <f t="shared" si="0"/>
        <v>0</v>
      </c>
    </row>
    <row r="49" spans="1:9" s="4" customFormat="1" ht="13.5" customHeight="1" thickBot="1" x14ac:dyDescent="0.25">
      <c r="A49" s="14">
        <v>35</v>
      </c>
      <c r="B49" s="24" t="s">
        <v>54</v>
      </c>
      <c r="C49" s="30" t="s">
        <v>68</v>
      </c>
      <c r="D49" s="31" t="s">
        <v>19</v>
      </c>
      <c r="E49" s="31">
        <v>0</v>
      </c>
      <c r="F49" s="31">
        <v>15000</v>
      </c>
      <c r="G49" s="32">
        <v>15000</v>
      </c>
      <c r="H49" s="75">
        <f>Modèle!AJ35</f>
        <v>15000</v>
      </c>
      <c r="I49" s="78">
        <f t="shared" si="0"/>
        <v>0</v>
      </c>
    </row>
    <row r="50" spans="1:9" s="4" customFormat="1" ht="13.5" customHeight="1" thickBot="1" x14ac:dyDescent="0.25">
      <c r="A50" s="14">
        <v>36</v>
      </c>
      <c r="B50" s="24" t="s">
        <v>55</v>
      </c>
      <c r="C50" s="30" t="s">
        <v>70</v>
      </c>
      <c r="D50" s="31" t="s">
        <v>19</v>
      </c>
      <c r="E50" s="31">
        <v>0</v>
      </c>
      <c r="F50" s="31">
        <v>9000</v>
      </c>
      <c r="G50" s="32">
        <v>9000</v>
      </c>
      <c r="H50" s="75">
        <f>Modèle!AK35</f>
        <v>9000</v>
      </c>
      <c r="I50" s="78">
        <f t="shared" si="0"/>
        <v>0</v>
      </c>
    </row>
    <row r="51" spans="1:9" s="4" customFormat="1" ht="13.5" customHeight="1" thickBot="1" x14ac:dyDescent="0.25">
      <c r="A51" s="14">
        <v>37</v>
      </c>
      <c r="B51" s="24" t="s">
        <v>56</v>
      </c>
      <c r="C51" s="30" t="s">
        <v>72</v>
      </c>
      <c r="D51" s="31" t="s">
        <v>19</v>
      </c>
      <c r="E51" s="31">
        <v>0</v>
      </c>
      <c r="F51" s="31">
        <v>14000</v>
      </c>
      <c r="G51" s="32">
        <v>14000</v>
      </c>
      <c r="H51" s="75">
        <f>Modèle!AL35</f>
        <v>14000</v>
      </c>
      <c r="I51" s="78">
        <f t="shared" si="0"/>
        <v>0</v>
      </c>
    </row>
    <row r="52" spans="1:9" s="4" customFormat="1" ht="13.5" customHeight="1" thickBot="1" x14ac:dyDescent="0.25">
      <c r="A52" s="14">
        <v>38</v>
      </c>
      <c r="B52" s="24" t="s">
        <v>57</v>
      </c>
      <c r="C52" s="30" t="s">
        <v>73</v>
      </c>
      <c r="D52" s="31" t="s">
        <v>19</v>
      </c>
      <c r="E52" s="31">
        <v>0</v>
      </c>
      <c r="F52" s="31">
        <v>6000</v>
      </c>
      <c r="G52" s="32">
        <v>6000</v>
      </c>
      <c r="H52" s="75">
        <f>Modèle!AM35</f>
        <v>6000</v>
      </c>
      <c r="I52" s="78">
        <f t="shared" si="0"/>
        <v>0</v>
      </c>
    </row>
    <row r="53" spans="1:9" s="4" customFormat="1" ht="13.5" customHeight="1" thickBot="1" x14ac:dyDescent="0.25">
      <c r="A53" s="29">
        <v>39</v>
      </c>
      <c r="B53" s="25" t="s">
        <v>58</v>
      </c>
      <c r="C53" s="30" t="s">
        <v>75</v>
      </c>
      <c r="D53" s="31" t="s">
        <v>19</v>
      </c>
      <c r="E53" s="31">
        <v>0</v>
      </c>
      <c r="F53" s="31">
        <v>8000</v>
      </c>
      <c r="G53" s="32">
        <v>8000</v>
      </c>
      <c r="H53" s="75">
        <f>Modèle!AN35</f>
        <v>8000</v>
      </c>
      <c r="I53" s="78">
        <f t="shared" si="0"/>
        <v>0</v>
      </c>
    </row>
    <row r="54" spans="1:9" s="4" customFormat="1" ht="13.5" customHeight="1" thickBot="1" x14ac:dyDescent="0.25">
      <c r="A54" s="15">
        <v>40</v>
      </c>
      <c r="B54" s="26" t="s">
        <v>59</v>
      </c>
      <c r="C54" s="35" t="s">
        <v>77</v>
      </c>
      <c r="D54" s="36" t="s">
        <v>19</v>
      </c>
      <c r="E54" s="36">
        <v>0</v>
      </c>
      <c r="F54" s="36">
        <v>11000</v>
      </c>
      <c r="G54" s="37">
        <v>11000</v>
      </c>
      <c r="H54" s="76">
        <f>Modèle!AO35</f>
        <v>11000</v>
      </c>
      <c r="I54" s="79">
        <f t="shared" si="0"/>
        <v>0</v>
      </c>
    </row>
    <row r="55" spans="1:9" s="4" customFormat="1" ht="13.5" customHeight="1" thickTop="1" thickBot="1" x14ac:dyDescent="0.25">
      <c r="H55" s="21" t="s">
        <v>18</v>
      </c>
      <c r="I55" s="80">
        <f>SUM(I15:I54)</f>
        <v>7521800</v>
      </c>
    </row>
    <row r="56" spans="1:9" s="4" customFormat="1" ht="13.5" customHeight="1" thickTop="1" x14ac:dyDescent="0.2"/>
    <row r="57" spans="1:9" s="4" customFormat="1" ht="13.5" customHeight="1" x14ac:dyDescent="0.2"/>
    <row r="58" spans="1:9" s="4" customFormat="1" ht="13.5" customHeight="1" x14ac:dyDescent="0.2"/>
    <row r="59" spans="1:9" s="4" customFormat="1" ht="13.5" customHeight="1" x14ac:dyDescent="0.2"/>
    <row r="60" spans="1:9" s="4" customFormat="1" ht="13.5" customHeight="1" x14ac:dyDescent="0.2"/>
    <row r="61" spans="1:9" s="4" customFormat="1" ht="13.5" customHeight="1" x14ac:dyDescent="0.2"/>
    <row r="62" spans="1:9" s="4" customFormat="1" ht="13.5" customHeight="1" x14ac:dyDescent="0.2"/>
    <row r="63" spans="1:9" s="4" customFormat="1" ht="13.5" customHeight="1" x14ac:dyDescent="0.2"/>
    <row r="64" spans="1:9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272" r:id="rId4" name="cmdResolution">
          <controlPr defaultSize="0" autoLine="0" r:id="rId5">
            <anchor moveWithCells="1">
              <from>
                <xdr:col>3</xdr:col>
                <xdr:colOff>590550</xdr:colOff>
                <xdr:row>55</xdr:row>
                <xdr:rowOff>19050</xdr:rowOff>
              </from>
              <to>
                <xdr:col>7</xdr:col>
                <xdr:colOff>180975</xdr:colOff>
                <xdr:row>57</xdr:row>
                <xdr:rowOff>47625</xdr:rowOff>
              </to>
            </anchor>
          </controlPr>
        </control>
      </mc:Choice>
      <mc:Fallback>
        <control shapeId="4272" r:id="rId4" name="cmdResolution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Construction">
          <controlPr defaultSize="0" autoLine="0" r:id="rId9">
            <anchor moveWithCells="1">
              <from>
                <xdr:col>0</xdr:col>
                <xdr:colOff>0</xdr:colOff>
                <xdr:row>55</xdr:row>
                <xdr:rowOff>19050</xdr:rowOff>
              </from>
              <to>
                <xdr:col>2</xdr:col>
                <xdr:colOff>581025</xdr:colOff>
                <xdr:row>57</xdr:row>
                <xdr:rowOff>47625</xdr:rowOff>
              </to>
            </anchor>
          </controlPr>
        </control>
      </mc:Choice>
      <mc:Fallback>
        <control shapeId="4102" r:id="rId8" name="cmdConstruction"/>
      </mc:Fallback>
    </mc:AlternateContent>
    <mc:AlternateContent xmlns:mc="http://schemas.openxmlformats.org/markup-compatibility/2006">
      <mc:Choice Requires="x14">
        <control shapeId="4101" r:id="rId10" name="cmdSaisie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R35"/>
  <sheetViews>
    <sheetView zoomScale="90" zoomScaleNormal="90" workbookViewId="0">
      <selection activeCell="AP10" sqref="AP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41" width="6.7109375" style="4"/>
    <col min="42" max="42" width="9.85546875" style="4" customWidth="1"/>
    <col min="43" max="44" width="7.85546875" style="4" customWidth="1"/>
    <col min="45" max="16384" width="6.7109375" style="4"/>
  </cols>
  <sheetData>
    <row r="1" spans="1:44" x14ac:dyDescent="0.2">
      <c r="A1" s="38" t="s">
        <v>111</v>
      </c>
    </row>
    <row r="3" spans="1:44" x14ac:dyDescent="0.2">
      <c r="A3" s="9" t="s">
        <v>78</v>
      </c>
    </row>
    <row r="4" spans="1:44" x14ac:dyDescent="0.2">
      <c r="A4" s="9" t="s">
        <v>79</v>
      </c>
      <c r="B4" s="4">
        <v>20</v>
      </c>
    </row>
    <row r="5" spans="1:44" x14ac:dyDescent="0.2">
      <c r="A5" s="9" t="s">
        <v>4</v>
      </c>
      <c r="B5" s="4">
        <v>40</v>
      </c>
    </row>
    <row r="7" spans="1:44" x14ac:dyDescent="0.2">
      <c r="A7" s="9" t="s">
        <v>80</v>
      </c>
      <c r="B7" s="41" t="s">
        <v>19</v>
      </c>
      <c r="C7" s="41" t="s">
        <v>19</v>
      </c>
      <c r="D7" s="41" t="s">
        <v>19</v>
      </c>
      <c r="E7" s="41" t="s">
        <v>19</v>
      </c>
      <c r="F7" s="41" t="s">
        <v>19</v>
      </c>
      <c r="G7" s="41" t="s">
        <v>19</v>
      </c>
      <c r="H7" s="41" t="s">
        <v>19</v>
      </c>
      <c r="I7" s="41" t="s">
        <v>19</v>
      </c>
      <c r="J7" s="41" t="s">
        <v>66</v>
      </c>
      <c r="K7" s="41" t="s">
        <v>68</v>
      </c>
      <c r="L7" s="41" t="s">
        <v>69</v>
      </c>
      <c r="M7" s="41" t="s">
        <v>70</v>
      </c>
      <c r="N7" s="41" t="s">
        <v>71</v>
      </c>
      <c r="O7" s="41" t="s">
        <v>60</v>
      </c>
      <c r="P7" s="41" t="s">
        <v>61</v>
      </c>
      <c r="Q7" s="41" t="s">
        <v>63</v>
      </c>
      <c r="R7" s="41" t="s">
        <v>64</v>
      </c>
      <c r="S7" s="41" t="s">
        <v>67</v>
      </c>
      <c r="T7" s="41" t="s">
        <v>73</v>
      </c>
      <c r="U7" s="41" t="s">
        <v>74</v>
      </c>
      <c r="V7" s="41" t="s">
        <v>75</v>
      </c>
      <c r="W7" s="41" t="s">
        <v>76</v>
      </c>
      <c r="X7" s="41" t="s">
        <v>60</v>
      </c>
      <c r="Y7" s="41" t="s">
        <v>60</v>
      </c>
      <c r="Z7" s="41" t="s">
        <v>61</v>
      </c>
      <c r="AA7" s="41" t="s">
        <v>61</v>
      </c>
      <c r="AB7" s="41" t="s">
        <v>62</v>
      </c>
      <c r="AC7" s="41" t="s">
        <v>62</v>
      </c>
      <c r="AD7" s="41" t="s">
        <v>63</v>
      </c>
      <c r="AE7" s="41" t="s">
        <v>63</v>
      </c>
      <c r="AF7" s="41" t="s">
        <v>64</v>
      </c>
      <c r="AG7" s="41" t="s">
        <v>64</v>
      </c>
      <c r="AH7" s="41" t="s">
        <v>65</v>
      </c>
      <c r="AI7" s="41" t="s">
        <v>65</v>
      </c>
      <c r="AJ7" s="41" t="s">
        <v>68</v>
      </c>
      <c r="AK7" s="41" t="s">
        <v>70</v>
      </c>
      <c r="AL7" s="41" t="s">
        <v>72</v>
      </c>
      <c r="AM7" s="41" t="s">
        <v>73</v>
      </c>
      <c r="AN7" s="41" t="s">
        <v>75</v>
      </c>
      <c r="AO7" s="41" t="s">
        <v>77</v>
      </c>
      <c r="AP7" s="12" t="s">
        <v>84</v>
      </c>
      <c r="AQ7" s="12" t="s">
        <v>86</v>
      </c>
      <c r="AR7" s="12" t="s">
        <v>87</v>
      </c>
    </row>
    <row r="8" spans="1:44" x14ac:dyDescent="0.2">
      <c r="A8" s="39" t="s">
        <v>81</v>
      </c>
      <c r="B8" s="41" t="s">
        <v>60</v>
      </c>
      <c r="C8" s="41" t="s">
        <v>61</v>
      </c>
      <c r="D8" s="41" t="s">
        <v>62</v>
      </c>
      <c r="E8" s="41" t="s">
        <v>63</v>
      </c>
      <c r="F8" s="41" t="s">
        <v>64</v>
      </c>
      <c r="G8" s="41" t="s">
        <v>65</v>
      </c>
      <c r="H8" s="41" t="s">
        <v>66</v>
      </c>
      <c r="I8" s="41" t="s">
        <v>67</v>
      </c>
      <c r="J8" s="41" t="s">
        <v>68</v>
      </c>
      <c r="K8" s="41" t="s">
        <v>69</v>
      </c>
      <c r="L8" s="41" t="s">
        <v>70</v>
      </c>
      <c r="M8" s="41" t="s">
        <v>71</v>
      </c>
      <c r="N8" s="41" t="s">
        <v>72</v>
      </c>
      <c r="O8" s="41" t="s">
        <v>61</v>
      </c>
      <c r="P8" s="41" t="s">
        <v>62</v>
      </c>
      <c r="Q8" s="41" t="s">
        <v>64</v>
      </c>
      <c r="R8" s="41" t="s">
        <v>65</v>
      </c>
      <c r="S8" s="41" t="s">
        <v>73</v>
      </c>
      <c r="T8" s="41" t="s">
        <v>74</v>
      </c>
      <c r="U8" s="41" t="s">
        <v>75</v>
      </c>
      <c r="V8" s="41" t="s">
        <v>76</v>
      </c>
      <c r="W8" s="41" t="s">
        <v>77</v>
      </c>
      <c r="X8" s="41" t="s">
        <v>66</v>
      </c>
      <c r="Y8" s="41" t="s">
        <v>67</v>
      </c>
      <c r="Z8" s="41" t="s">
        <v>69</v>
      </c>
      <c r="AA8" s="41" t="s">
        <v>74</v>
      </c>
      <c r="AB8" s="41" t="s">
        <v>71</v>
      </c>
      <c r="AC8" s="41" t="s">
        <v>76</v>
      </c>
      <c r="AD8" s="41" t="s">
        <v>66</v>
      </c>
      <c r="AE8" s="41" t="s">
        <v>67</v>
      </c>
      <c r="AF8" s="41" t="s">
        <v>69</v>
      </c>
      <c r="AG8" s="41" t="s">
        <v>74</v>
      </c>
      <c r="AH8" s="41" t="s">
        <v>71</v>
      </c>
      <c r="AI8" s="41" t="s">
        <v>76</v>
      </c>
      <c r="AJ8" s="41" t="s">
        <v>19</v>
      </c>
      <c r="AK8" s="41" t="s">
        <v>19</v>
      </c>
      <c r="AL8" s="41" t="s">
        <v>19</v>
      </c>
      <c r="AM8" s="41" t="s">
        <v>19</v>
      </c>
      <c r="AN8" s="41" t="s">
        <v>19</v>
      </c>
      <c r="AO8" s="41" t="s">
        <v>19</v>
      </c>
      <c r="AP8" s="12" t="s">
        <v>85</v>
      </c>
      <c r="AQ8" s="12"/>
      <c r="AR8" s="12"/>
    </row>
    <row r="9" spans="1:44" ht="12.75" thickBo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12"/>
      <c r="AQ9" s="12"/>
      <c r="AR9" s="12"/>
    </row>
    <row r="10" spans="1:44" ht="15.75" thickBot="1" x14ac:dyDescent="0.35">
      <c r="A10" s="9" t="s">
        <v>82</v>
      </c>
      <c r="B10" s="46">
        <v>125</v>
      </c>
      <c r="C10" s="47">
        <v>120</v>
      </c>
      <c r="D10" s="47">
        <v>127</v>
      </c>
      <c r="E10" s="47">
        <v>121</v>
      </c>
      <c r="F10" s="47">
        <v>124</v>
      </c>
      <c r="G10" s="47">
        <v>122</v>
      </c>
      <c r="H10" s="47">
        <v>0</v>
      </c>
      <c r="I10" s="47">
        <v>0</v>
      </c>
      <c r="J10" s="47">
        <v>1.5</v>
      </c>
      <c r="K10" s="47">
        <v>0</v>
      </c>
      <c r="L10" s="47">
        <v>2</v>
      </c>
      <c r="M10" s="47">
        <v>0</v>
      </c>
      <c r="N10" s="47">
        <v>1.5</v>
      </c>
      <c r="O10" s="47">
        <v>0.75</v>
      </c>
      <c r="P10" s="47">
        <v>1</v>
      </c>
      <c r="Q10" s="47">
        <v>0.85</v>
      </c>
      <c r="R10" s="47">
        <v>1.75</v>
      </c>
      <c r="S10" s="47">
        <v>1.75</v>
      </c>
      <c r="T10" s="47">
        <v>0</v>
      </c>
      <c r="U10" s="47">
        <v>2.5</v>
      </c>
      <c r="V10" s="47">
        <v>0</v>
      </c>
      <c r="W10" s="47">
        <v>1.85</v>
      </c>
      <c r="X10" s="47">
        <v>4</v>
      </c>
      <c r="Y10" s="47">
        <v>1</v>
      </c>
      <c r="Z10" s="47">
        <v>5</v>
      </c>
      <c r="AA10" s="47">
        <v>0.5</v>
      </c>
      <c r="AB10" s="47">
        <v>3.75</v>
      </c>
      <c r="AC10" s="47">
        <v>0.75</v>
      </c>
      <c r="AD10" s="47">
        <v>1.25</v>
      </c>
      <c r="AE10" s="47">
        <v>3.5</v>
      </c>
      <c r="AF10" s="47">
        <v>0.75</v>
      </c>
      <c r="AG10" s="47">
        <v>4.5</v>
      </c>
      <c r="AH10" s="47">
        <v>0.85</v>
      </c>
      <c r="AI10" s="47">
        <v>3.25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77">
        <f>SUMPRODUCT(cij,xij)</f>
        <v>7521800</v>
      </c>
      <c r="AQ10" s="12"/>
      <c r="AR10" s="12"/>
    </row>
    <row r="11" spans="1:44" ht="12.75" thickBot="1" x14ac:dyDescent="0.25">
      <c r="AP11" s="12"/>
      <c r="AQ11" s="12"/>
      <c r="AR11" s="12"/>
    </row>
    <row r="12" spans="1:44" ht="12.75" thickBot="1" x14ac:dyDescent="0.25">
      <c r="A12" s="53" t="s">
        <v>83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5"/>
      <c r="AR12" s="56"/>
    </row>
    <row r="13" spans="1:44" x14ac:dyDescent="0.2">
      <c r="A13" s="52" t="s">
        <v>88</v>
      </c>
      <c r="B13" s="40">
        <v>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>
        <v>-1</v>
      </c>
      <c r="P13" s="40"/>
      <c r="Q13" s="40"/>
      <c r="R13" s="40"/>
      <c r="S13" s="40"/>
      <c r="T13" s="40"/>
      <c r="U13" s="40"/>
      <c r="V13" s="40"/>
      <c r="W13" s="40"/>
      <c r="X13" s="40">
        <v>-1</v>
      </c>
      <c r="Y13" s="40">
        <v>-1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72">
        <f t="shared" ref="AP13:AP30" si="0">SUMPRODUCT(B13:AO13,xij)</f>
        <v>0</v>
      </c>
      <c r="AQ13" s="45" t="s">
        <v>89</v>
      </c>
      <c r="AR13" s="61">
        <v>0</v>
      </c>
    </row>
    <row r="14" spans="1:44" x14ac:dyDescent="0.2">
      <c r="A14" s="50" t="s">
        <v>90</v>
      </c>
      <c r="B14" s="13"/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1</v>
      </c>
      <c r="P14" s="13">
        <v>-1</v>
      </c>
      <c r="Q14" s="13"/>
      <c r="R14" s="13"/>
      <c r="S14" s="13"/>
      <c r="T14" s="13"/>
      <c r="U14" s="13"/>
      <c r="V14" s="13"/>
      <c r="W14" s="13"/>
      <c r="X14" s="13"/>
      <c r="Y14" s="13"/>
      <c r="Z14" s="13">
        <v>-1</v>
      </c>
      <c r="AA14" s="13">
        <v>-1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73">
        <f t="shared" si="0"/>
        <v>0</v>
      </c>
      <c r="AQ14" s="42" t="s">
        <v>89</v>
      </c>
      <c r="AR14" s="62">
        <v>0</v>
      </c>
    </row>
    <row r="15" spans="1:44" x14ac:dyDescent="0.2">
      <c r="A15" s="50" t="s">
        <v>91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v>-1</v>
      </c>
      <c r="AC15" s="13">
        <v>-1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73">
        <f t="shared" si="0"/>
        <v>0</v>
      </c>
      <c r="AQ15" s="42" t="s">
        <v>89</v>
      </c>
      <c r="AR15" s="62">
        <v>0</v>
      </c>
    </row>
    <row r="16" spans="1:44" x14ac:dyDescent="0.2">
      <c r="A16" s="50" t="s">
        <v>92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v>-1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>
        <v>-1</v>
      </c>
      <c r="AE16" s="13">
        <v>-1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73">
        <f t="shared" si="0"/>
        <v>0</v>
      </c>
      <c r="AQ16" s="42" t="s">
        <v>89</v>
      </c>
      <c r="AR16" s="62">
        <v>0</v>
      </c>
    </row>
    <row r="17" spans="1:44" x14ac:dyDescent="0.2">
      <c r="A17" s="50" t="s">
        <v>93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v>1</v>
      </c>
      <c r="R17" s="13">
        <v>-1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-1</v>
      </c>
      <c r="AG17" s="13">
        <v>-1</v>
      </c>
      <c r="AH17" s="13"/>
      <c r="AI17" s="13"/>
      <c r="AJ17" s="13"/>
      <c r="AK17" s="13"/>
      <c r="AL17" s="13"/>
      <c r="AM17" s="13"/>
      <c r="AN17" s="13"/>
      <c r="AO17" s="13"/>
      <c r="AP17" s="73">
        <f t="shared" si="0"/>
        <v>0</v>
      </c>
      <c r="AQ17" s="42" t="s">
        <v>89</v>
      </c>
      <c r="AR17" s="62">
        <v>0</v>
      </c>
    </row>
    <row r="18" spans="1:44" x14ac:dyDescent="0.2">
      <c r="A18" s="50" t="s">
        <v>94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>
        <v>-1</v>
      </c>
      <c r="AI18" s="13">
        <v>-1</v>
      </c>
      <c r="AJ18" s="13"/>
      <c r="AK18" s="13"/>
      <c r="AL18" s="13"/>
      <c r="AM18" s="13"/>
      <c r="AN18" s="13"/>
      <c r="AO18" s="13"/>
      <c r="AP18" s="73">
        <f t="shared" si="0"/>
        <v>0</v>
      </c>
      <c r="AQ18" s="42" t="s">
        <v>89</v>
      </c>
      <c r="AR18" s="62">
        <v>0</v>
      </c>
    </row>
    <row r="19" spans="1:44" x14ac:dyDescent="0.2">
      <c r="A19" s="50" t="s">
        <v>95</v>
      </c>
      <c r="B19" s="13"/>
      <c r="C19" s="13"/>
      <c r="D19" s="13"/>
      <c r="E19" s="13"/>
      <c r="F19" s="13"/>
      <c r="G19" s="13"/>
      <c r="H19" s="13">
        <v>1</v>
      </c>
      <c r="I19" s="13"/>
      <c r="J19" s="13">
        <v>-1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>
        <v>1</v>
      </c>
      <c r="Y19" s="13"/>
      <c r="Z19" s="13"/>
      <c r="AA19" s="13"/>
      <c r="AB19" s="13"/>
      <c r="AC19" s="13"/>
      <c r="AD19" s="13">
        <v>1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73">
        <f t="shared" si="0"/>
        <v>0</v>
      </c>
      <c r="AQ19" s="42" t="s">
        <v>89</v>
      </c>
      <c r="AR19" s="62">
        <v>0</v>
      </c>
    </row>
    <row r="20" spans="1:44" x14ac:dyDescent="0.2">
      <c r="A20" s="50" t="s">
        <v>96</v>
      </c>
      <c r="B20" s="13"/>
      <c r="C20" s="13"/>
      <c r="D20" s="13"/>
      <c r="E20" s="13"/>
      <c r="F20" s="13"/>
      <c r="G20" s="13"/>
      <c r="H20" s="13"/>
      <c r="I20" s="13">
        <v>1</v>
      </c>
      <c r="J20" s="13"/>
      <c r="K20" s="13"/>
      <c r="L20" s="13"/>
      <c r="M20" s="13"/>
      <c r="N20" s="13"/>
      <c r="O20" s="13"/>
      <c r="P20" s="13"/>
      <c r="Q20" s="13"/>
      <c r="R20" s="13"/>
      <c r="S20" s="13">
        <v>-1</v>
      </c>
      <c r="T20" s="13"/>
      <c r="U20" s="13"/>
      <c r="V20" s="13"/>
      <c r="W20" s="13"/>
      <c r="X20" s="13"/>
      <c r="Y20" s="13">
        <v>1</v>
      </c>
      <c r="Z20" s="13"/>
      <c r="AA20" s="13"/>
      <c r="AB20" s="13"/>
      <c r="AC20" s="13"/>
      <c r="AD20" s="13"/>
      <c r="AE20" s="13">
        <v>1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73">
        <f t="shared" si="0"/>
        <v>0</v>
      </c>
      <c r="AQ20" s="42" t="s">
        <v>89</v>
      </c>
      <c r="AR20" s="62">
        <v>0</v>
      </c>
    </row>
    <row r="21" spans="1:44" x14ac:dyDescent="0.2">
      <c r="A21" s="50" t="s">
        <v>97</v>
      </c>
      <c r="B21" s="13"/>
      <c r="C21" s="13"/>
      <c r="D21" s="13"/>
      <c r="E21" s="13"/>
      <c r="F21" s="13"/>
      <c r="G21" s="13"/>
      <c r="H21" s="13"/>
      <c r="I21" s="13"/>
      <c r="J21" s="13">
        <v>1</v>
      </c>
      <c r="K21" s="13">
        <v>-1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>
        <v>-1</v>
      </c>
      <c r="AK21" s="13"/>
      <c r="AL21" s="13"/>
      <c r="AM21" s="13"/>
      <c r="AN21" s="13"/>
      <c r="AO21" s="13"/>
      <c r="AP21" s="73">
        <f t="shared" si="0"/>
        <v>0</v>
      </c>
      <c r="AQ21" s="42" t="s">
        <v>89</v>
      </c>
      <c r="AR21" s="62">
        <v>0</v>
      </c>
    </row>
    <row r="22" spans="1:44" x14ac:dyDescent="0.2">
      <c r="A22" s="50" t="s">
        <v>98</v>
      </c>
      <c r="B22" s="13"/>
      <c r="C22" s="13"/>
      <c r="D22" s="13"/>
      <c r="E22" s="13"/>
      <c r="F22" s="13"/>
      <c r="G22" s="13"/>
      <c r="H22" s="13"/>
      <c r="I22" s="13"/>
      <c r="J22" s="13"/>
      <c r="K22" s="13">
        <v>1</v>
      </c>
      <c r="L22" s="13">
        <v>-1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1</v>
      </c>
      <c r="AA22" s="13"/>
      <c r="AB22" s="13"/>
      <c r="AC22" s="13"/>
      <c r="AD22" s="13"/>
      <c r="AE22" s="13"/>
      <c r="AF22" s="13">
        <v>1</v>
      </c>
      <c r="AG22" s="13"/>
      <c r="AH22" s="13"/>
      <c r="AI22" s="13"/>
      <c r="AJ22" s="13"/>
      <c r="AK22" s="13"/>
      <c r="AL22" s="13"/>
      <c r="AM22" s="13"/>
      <c r="AN22" s="13"/>
      <c r="AO22" s="13"/>
      <c r="AP22" s="73">
        <f t="shared" si="0"/>
        <v>0</v>
      </c>
      <c r="AQ22" s="42" t="s">
        <v>89</v>
      </c>
      <c r="AR22" s="62">
        <v>0</v>
      </c>
    </row>
    <row r="23" spans="1:44" x14ac:dyDescent="0.2">
      <c r="A23" s="50" t="s">
        <v>99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>
        <v>1</v>
      </c>
      <c r="M23" s="13">
        <v>-1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>
        <v>-1</v>
      </c>
      <c r="AL23" s="13"/>
      <c r="AM23" s="13"/>
      <c r="AN23" s="13"/>
      <c r="AO23" s="13"/>
      <c r="AP23" s="73">
        <f t="shared" si="0"/>
        <v>0</v>
      </c>
      <c r="AQ23" s="42" t="s">
        <v>89</v>
      </c>
      <c r="AR23" s="62">
        <v>0</v>
      </c>
    </row>
    <row r="24" spans="1:44" x14ac:dyDescent="0.2">
      <c r="A24" s="50" t="s">
        <v>100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>
        <v>1</v>
      </c>
      <c r="N24" s="13">
        <v>-1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1</v>
      </c>
      <c r="AC24" s="13"/>
      <c r="AD24" s="13"/>
      <c r="AE24" s="13"/>
      <c r="AF24" s="13"/>
      <c r="AG24" s="13"/>
      <c r="AH24" s="13">
        <v>1</v>
      </c>
      <c r="AI24" s="13"/>
      <c r="AJ24" s="13"/>
      <c r="AK24" s="13"/>
      <c r="AL24" s="13"/>
      <c r="AM24" s="13"/>
      <c r="AN24" s="13"/>
      <c r="AO24" s="13"/>
      <c r="AP24" s="73">
        <f t="shared" si="0"/>
        <v>0</v>
      </c>
      <c r="AQ24" s="42" t="s">
        <v>89</v>
      </c>
      <c r="AR24" s="62">
        <v>0</v>
      </c>
    </row>
    <row r="25" spans="1:44" x14ac:dyDescent="0.2">
      <c r="A25" s="50" t="s">
        <v>101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1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>
        <v>-1</v>
      </c>
      <c r="AM25" s="13"/>
      <c r="AN25" s="13"/>
      <c r="AO25" s="13"/>
      <c r="AP25" s="73">
        <f t="shared" si="0"/>
        <v>0</v>
      </c>
      <c r="AQ25" s="42" t="s">
        <v>89</v>
      </c>
      <c r="AR25" s="62">
        <v>0</v>
      </c>
    </row>
    <row r="26" spans="1:44" x14ac:dyDescent="0.2">
      <c r="A26" s="50" t="s">
        <v>102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1</v>
      </c>
      <c r="T26" s="13">
        <v>-1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>
        <v>-1</v>
      </c>
      <c r="AN26" s="13"/>
      <c r="AO26" s="13"/>
      <c r="AP26" s="73">
        <f t="shared" si="0"/>
        <v>0</v>
      </c>
      <c r="AQ26" s="42" t="s">
        <v>89</v>
      </c>
      <c r="AR26" s="62">
        <v>0</v>
      </c>
    </row>
    <row r="27" spans="1:44" x14ac:dyDescent="0.2">
      <c r="A27" s="50" t="s">
        <v>103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1</v>
      </c>
      <c r="U27" s="13">
        <v>-1</v>
      </c>
      <c r="V27" s="13"/>
      <c r="W27" s="13"/>
      <c r="X27" s="13"/>
      <c r="Y27" s="13"/>
      <c r="Z27" s="13"/>
      <c r="AA27" s="13">
        <v>1</v>
      </c>
      <c r="AB27" s="13"/>
      <c r="AC27" s="13"/>
      <c r="AD27" s="13"/>
      <c r="AE27" s="13"/>
      <c r="AF27" s="13"/>
      <c r="AG27" s="13">
        <v>1</v>
      </c>
      <c r="AH27" s="13"/>
      <c r="AI27" s="13"/>
      <c r="AJ27" s="13"/>
      <c r="AK27" s="13"/>
      <c r="AL27" s="13"/>
      <c r="AM27" s="13"/>
      <c r="AN27" s="13"/>
      <c r="AO27" s="13"/>
      <c r="AP27" s="73">
        <f t="shared" si="0"/>
        <v>0</v>
      </c>
      <c r="AQ27" s="42" t="s">
        <v>89</v>
      </c>
      <c r="AR27" s="62">
        <v>0</v>
      </c>
    </row>
    <row r="28" spans="1:44" x14ac:dyDescent="0.2">
      <c r="A28" s="50" t="s">
        <v>104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v>1</v>
      </c>
      <c r="V28" s="13">
        <v>-1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>
        <v>-1</v>
      </c>
      <c r="AO28" s="13"/>
      <c r="AP28" s="73">
        <f t="shared" si="0"/>
        <v>0</v>
      </c>
      <c r="AQ28" s="42" t="s">
        <v>89</v>
      </c>
      <c r="AR28" s="62">
        <v>0</v>
      </c>
    </row>
    <row r="29" spans="1:44" x14ac:dyDescent="0.2">
      <c r="A29" s="50" t="s">
        <v>105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1</v>
      </c>
      <c r="W29" s="13">
        <v>-1</v>
      </c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/>
      <c r="AH29" s="13"/>
      <c r="AI29" s="13">
        <v>1</v>
      </c>
      <c r="AJ29" s="13"/>
      <c r="AK29" s="13"/>
      <c r="AL29" s="13"/>
      <c r="AM29" s="13"/>
      <c r="AN29" s="13"/>
      <c r="AO29" s="13"/>
      <c r="AP29" s="73">
        <f t="shared" si="0"/>
        <v>0</v>
      </c>
      <c r="AQ29" s="42" t="s">
        <v>89</v>
      </c>
      <c r="AR29" s="62">
        <v>0</v>
      </c>
    </row>
    <row r="30" spans="1:44" ht="12.75" thickBot="1" x14ac:dyDescent="0.25">
      <c r="A30" s="51" t="s">
        <v>106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</v>
      </c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v>-1</v>
      </c>
      <c r="AP30" s="73">
        <f t="shared" si="0"/>
        <v>0</v>
      </c>
      <c r="AQ30" s="42" t="s">
        <v>89</v>
      </c>
      <c r="AR30" s="62">
        <v>0</v>
      </c>
    </row>
    <row r="31" spans="1:44" ht="15.75" thickBot="1" x14ac:dyDescent="0.35">
      <c r="A31" s="57" t="s">
        <v>107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7"/>
      <c r="AQ31" s="68"/>
      <c r="AR31" s="69"/>
    </row>
    <row r="32" spans="1:44" x14ac:dyDescent="0.2">
      <c r="A32" s="48" t="s">
        <v>108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1500</v>
      </c>
      <c r="I32" s="44">
        <v>1700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15000</v>
      </c>
      <c r="AK32" s="44">
        <v>9000</v>
      </c>
      <c r="AL32" s="44">
        <v>14000</v>
      </c>
      <c r="AM32" s="44">
        <v>6000</v>
      </c>
      <c r="AN32" s="44">
        <v>8000</v>
      </c>
      <c r="AO32" s="44">
        <v>11000</v>
      </c>
      <c r="AP32" s="70"/>
      <c r="AQ32" s="63"/>
      <c r="AR32" s="64"/>
    </row>
    <row r="33" spans="1:44" ht="12.75" thickBot="1" x14ac:dyDescent="0.25">
      <c r="A33" s="49" t="s">
        <v>109</v>
      </c>
      <c r="B33" s="65">
        <v>10000</v>
      </c>
      <c r="C33" s="66">
        <v>10000</v>
      </c>
      <c r="D33" s="66">
        <v>10000</v>
      </c>
      <c r="E33" s="66">
        <v>12000</v>
      </c>
      <c r="F33" s="66">
        <v>12000</v>
      </c>
      <c r="G33" s="66">
        <v>12000</v>
      </c>
      <c r="H33" s="66">
        <v>1500</v>
      </c>
      <c r="I33" s="66">
        <v>1700</v>
      </c>
      <c r="J33" s="66">
        <v>16000</v>
      </c>
      <c r="K33" s="66" t="s">
        <v>19</v>
      </c>
      <c r="L33" s="66">
        <v>16000</v>
      </c>
      <c r="M33" s="66" t="s">
        <v>19</v>
      </c>
      <c r="N33" s="66">
        <v>16000</v>
      </c>
      <c r="O33" s="66">
        <v>3000</v>
      </c>
      <c r="P33" s="66">
        <v>3000</v>
      </c>
      <c r="Q33" s="66">
        <v>2000</v>
      </c>
      <c r="R33" s="66">
        <v>2000</v>
      </c>
      <c r="S33" s="66">
        <v>12000</v>
      </c>
      <c r="T33" s="66" t="s">
        <v>19</v>
      </c>
      <c r="U33" s="66">
        <v>12000</v>
      </c>
      <c r="V33" s="66" t="s">
        <v>19</v>
      </c>
      <c r="W33" s="66">
        <v>12000</v>
      </c>
      <c r="X33" s="66" t="s">
        <v>19</v>
      </c>
      <c r="Y33" s="66" t="s">
        <v>19</v>
      </c>
      <c r="Z33" s="66" t="s">
        <v>19</v>
      </c>
      <c r="AA33" s="66" t="s">
        <v>19</v>
      </c>
      <c r="AB33" s="66" t="s">
        <v>19</v>
      </c>
      <c r="AC33" s="66" t="s">
        <v>19</v>
      </c>
      <c r="AD33" s="66" t="s">
        <v>19</v>
      </c>
      <c r="AE33" s="66" t="s">
        <v>19</v>
      </c>
      <c r="AF33" s="66" t="s">
        <v>19</v>
      </c>
      <c r="AG33" s="66" t="s">
        <v>19</v>
      </c>
      <c r="AH33" s="66" t="s">
        <v>19</v>
      </c>
      <c r="AI33" s="66" t="s">
        <v>19</v>
      </c>
      <c r="AJ33" s="66">
        <v>15000</v>
      </c>
      <c r="AK33" s="66">
        <v>9000</v>
      </c>
      <c r="AL33" s="66">
        <v>14000</v>
      </c>
      <c r="AM33" s="66">
        <v>6000</v>
      </c>
      <c r="AN33" s="66">
        <v>8000</v>
      </c>
      <c r="AO33" s="66">
        <v>11000</v>
      </c>
      <c r="AP33" s="71"/>
      <c r="AQ33" s="58"/>
      <c r="AR33" s="59"/>
    </row>
    <row r="35" spans="1:44" ht="15" x14ac:dyDescent="0.3">
      <c r="A35" s="9" t="s">
        <v>110</v>
      </c>
      <c r="B35" s="74">
        <v>6800</v>
      </c>
      <c r="C35" s="74">
        <v>10000</v>
      </c>
      <c r="D35" s="74">
        <v>8000</v>
      </c>
      <c r="E35" s="74">
        <v>12000</v>
      </c>
      <c r="F35" s="74">
        <v>11000</v>
      </c>
      <c r="G35" s="74">
        <v>12000</v>
      </c>
      <c r="H35" s="74">
        <v>1500</v>
      </c>
      <c r="I35" s="74">
        <v>1700</v>
      </c>
      <c r="J35" s="74">
        <v>15000</v>
      </c>
      <c r="K35" s="74">
        <v>0</v>
      </c>
      <c r="L35" s="74">
        <v>9000</v>
      </c>
      <c r="M35" s="74">
        <v>0</v>
      </c>
      <c r="N35" s="74">
        <v>14000</v>
      </c>
      <c r="O35" s="74">
        <v>1000</v>
      </c>
      <c r="P35" s="74">
        <v>3000</v>
      </c>
      <c r="Q35" s="74">
        <v>0</v>
      </c>
      <c r="R35" s="74">
        <v>2000</v>
      </c>
      <c r="S35" s="74">
        <v>6000</v>
      </c>
      <c r="T35" s="74">
        <v>0</v>
      </c>
      <c r="U35" s="74">
        <v>8000</v>
      </c>
      <c r="V35" s="74">
        <v>0</v>
      </c>
      <c r="W35" s="74">
        <v>11000</v>
      </c>
      <c r="X35" s="74">
        <v>1500</v>
      </c>
      <c r="Y35" s="74">
        <v>4300</v>
      </c>
      <c r="Z35" s="74">
        <v>0</v>
      </c>
      <c r="AA35" s="74">
        <v>8000</v>
      </c>
      <c r="AB35" s="74">
        <v>0</v>
      </c>
      <c r="AC35" s="74">
        <v>11000</v>
      </c>
      <c r="AD35" s="74">
        <v>12000</v>
      </c>
      <c r="AE35" s="74">
        <v>0</v>
      </c>
      <c r="AF35" s="74">
        <v>9000</v>
      </c>
      <c r="AG35" s="74">
        <v>0</v>
      </c>
      <c r="AH35" s="74">
        <v>14000</v>
      </c>
      <c r="AI35" s="74">
        <v>0</v>
      </c>
      <c r="AJ35" s="74">
        <v>15000</v>
      </c>
      <c r="AK35" s="74">
        <v>9000</v>
      </c>
      <c r="AL35" s="74">
        <v>14000</v>
      </c>
      <c r="AM35" s="74">
        <v>6000</v>
      </c>
      <c r="AN35" s="74">
        <v>8000</v>
      </c>
      <c r="AO35" s="74">
        <v>11000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Données</vt:lpstr>
      <vt:lpstr>Modèle</vt:lpstr>
      <vt:lpstr>B.Inf</vt:lpstr>
      <vt:lpstr>B.Sup1</vt:lpstr>
      <vt:lpstr>B.Sup2</vt:lpstr>
      <vt:lpstr>B.Sup3</vt:lpstr>
      <vt:lpstr>B.Sup4</vt:lpstr>
      <vt:lpstr>B.Sup5</vt:lpstr>
      <vt:lpstr>B.Sup6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MOG5-27.xlsx</dc:title>
  <dc:subject>Les ciments éburnéens</dc:subject>
  <dc:creator>Nobert, Ouellet, Parent</dc:creator>
  <dc:description>Méthodes d'optimisation pour la gestion,
Nobert, Ouellet, Parent,
Cheneliere, 2016,
chapitre 5, problème 27</dc:description>
  <cp:lastModifiedBy>Roch Ouellet</cp:lastModifiedBy>
  <cp:lastPrinted>2008-02-26T16:17:08Z</cp:lastPrinted>
  <dcterms:created xsi:type="dcterms:W3CDTF">2007-04-20T16:37:32Z</dcterms:created>
  <dcterms:modified xsi:type="dcterms:W3CDTF">2015-11-25T19:05:48Z</dcterms:modified>
  <cp:category>Fichier provenant d'un gabarit</cp:category>
</cp:coreProperties>
</file>