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nnées\MOG2\6P\"/>
    </mc:Choice>
  </mc:AlternateContent>
  <bookViews>
    <workbookView xWindow="675" yWindow="30" windowWidth="14460" windowHeight="9690"/>
  </bookViews>
  <sheets>
    <sheet name="(bc)" sheetId="4" r:id="rId1"/>
    <sheet name="(d)" sheetId="6" r:id="rId2"/>
    <sheet name="(f)" sheetId="7" r:id="rId3"/>
  </sheets>
  <definedNames>
    <definedName name="cj" localSheetId="1">'(d)'!$B$10:$C$10</definedName>
    <definedName name="cj" localSheetId="2">'(f)'!#REF!</definedName>
    <definedName name="solver_adj" localSheetId="0" hidden="1">'(bc)'!$B$20:$D$20</definedName>
    <definedName name="solver_adj" localSheetId="1" hidden="1">'(d)'!$B$20:$C$20</definedName>
    <definedName name="solver_cvg" localSheetId="0" hidden="1">0.0001</definedName>
    <definedName name="solver_cvg" localSheetId="1" hidden="1">0.0001</definedName>
    <definedName name="solver_drv" localSheetId="0" hidden="1">1</definedName>
    <definedName name="solver_drv" localSheetId="1" hidden="1">1</definedName>
    <definedName name="solver_eng" localSheetId="1" hidden="1">2</definedName>
    <definedName name="solver_est" localSheetId="0" hidden="1">1</definedName>
    <definedName name="solver_est" localSheetId="1" hidden="1">1</definedName>
    <definedName name="solver_itr" localSheetId="0" hidden="1">100</definedName>
    <definedName name="solver_itr" localSheetId="1" hidden="1">100</definedName>
    <definedName name="solver_lhs1" localSheetId="0" hidden="1">'(bc)'!#REF!</definedName>
    <definedName name="solver_lhs1" localSheetId="1" hidden="1">'(d)'!$D$13:$D$15</definedName>
    <definedName name="solver_lhs2" localSheetId="0" hidden="1">'(bc)'!#REF!</definedName>
    <definedName name="solver_lhs2" localSheetId="1" hidden="1">'(d)'!$D$16</definedName>
    <definedName name="solver_lhs3" localSheetId="1" hidden="1">'(d)'!$B$20:$C$20</definedName>
    <definedName name="solver_lin" localSheetId="0" hidden="1">1</definedName>
    <definedName name="solver_lin" localSheetId="1" hidden="1">1</definedName>
    <definedName name="solver_mip" localSheetId="1" hidden="1">2147483647</definedName>
    <definedName name="solver_mni" localSheetId="1" hidden="1">30</definedName>
    <definedName name="solver_mrt" localSheetId="1" hidden="1">0.075</definedName>
    <definedName name="solver_msl" localSheetId="1" hidden="1">2</definedName>
    <definedName name="solver_neg" localSheetId="0" hidden="1">1</definedName>
    <definedName name="solver_neg" localSheetId="1" hidden="1">1</definedName>
    <definedName name="solver_nod" localSheetId="1" hidden="1">2147483647</definedName>
    <definedName name="solver_num" localSheetId="0" hidden="1">2</definedName>
    <definedName name="solver_num" localSheetId="1" hidden="1">3</definedName>
    <definedName name="solver_nwt" localSheetId="0" hidden="1">1</definedName>
    <definedName name="solver_nwt" localSheetId="1" hidden="1">1</definedName>
    <definedName name="solver_opt" localSheetId="0" hidden="1">'(bc)'!#REF!</definedName>
    <definedName name="solver_opt" localSheetId="1" hidden="1">'(d)'!$D$10</definedName>
    <definedName name="solver_pre" localSheetId="0" hidden="1">0.000001</definedName>
    <definedName name="solver_pre" localSheetId="1" hidden="1">0.000001</definedName>
    <definedName name="solver_rbv" localSheetId="1" hidden="1">1</definedName>
    <definedName name="solver_rel1" localSheetId="0" hidden="1">1</definedName>
    <definedName name="solver_rel1" localSheetId="1" hidden="1">1</definedName>
    <definedName name="solver_rel2" localSheetId="0" hidden="1">3</definedName>
    <definedName name="solver_rel2" localSheetId="1" hidden="1">2</definedName>
    <definedName name="solver_rel3" localSheetId="1" hidden="1">4</definedName>
    <definedName name="solver_rhs1" localSheetId="0" hidden="1">'(bc)'!$G$13:$G$15</definedName>
    <definedName name="solver_rhs1" localSheetId="1" hidden="1">'(d)'!$F$13:$F$15</definedName>
    <definedName name="solver_rhs2" localSheetId="0" hidden="1">'(bc)'!$G$16</definedName>
    <definedName name="solver_rhs2" localSheetId="1" hidden="1">'(d)'!$F$16</definedName>
    <definedName name="solver_rhs3" localSheetId="1" hidden="1">entier</definedName>
    <definedName name="solver_rlx" localSheetId="1" hidden="1">2</definedName>
    <definedName name="solver_rsd" localSheetId="1" hidden="1">0</definedName>
    <definedName name="solver_scl" localSheetId="0" hidden="1">2</definedName>
    <definedName name="solver_scl" localSheetId="1" hidden="1">2</definedName>
    <definedName name="solver_sho" localSheetId="0" hidden="1">2</definedName>
    <definedName name="solver_sho" localSheetId="1" hidden="1">2</definedName>
    <definedName name="solver_ssz" localSheetId="1" hidden="1">100</definedName>
    <definedName name="solver_tim" localSheetId="0" hidden="1">100</definedName>
    <definedName name="solver_tim" localSheetId="1" hidden="1">100</definedName>
    <definedName name="solver_tol" localSheetId="0" hidden="1">0.05</definedName>
    <definedName name="solver_tol" localSheetId="1" hidden="1">0.01</definedName>
    <definedName name="solver_typ" localSheetId="0" hidden="1">1</definedName>
    <definedName name="solver_typ" localSheetId="1" hidden="1">1</definedName>
    <definedName name="solver_val" localSheetId="0" hidden="1">0</definedName>
    <definedName name="solver_val" localSheetId="1" hidden="1">0</definedName>
    <definedName name="solver_ver" localSheetId="1" hidden="1">3</definedName>
    <definedName name="xj" localSheetId="1">'(d)'!$B$20:$C$20</definedName>
    <definedName name="xj" localSheetId="2">'(f)'!#REF!</definedName>
    <definedName name="z" localSheetId="1">'(d)'!$D$10</definedName>
  </definedNames>
  <calcPr calcId="152511" calcOnSave="0"/>
</workbook>
</file>

<file path=xl/calcChain.xml><?xml version="1.0" encoding="utf-8"?>
<calcChain xmlns="http://schemas.openxmlformats.org/spreadsheetml/2006/main">
  <c r="E31" i="7" l="1"/>
  <c r="D31" i="7"/>
  <c r="C31" i="7"/>
  <c r="B31" i="7"/>
  <c r="E30" i="7"/>
  <c r="D30" i="7"/>
  <c r="C30" i="7"/>
  <c r="B30" i="7"/>
  <c r="E29" i="7"/>
  <c r="D29" i="7"/>
  <c r="C29" i="7"/>
  <c r="B29" i="7"/>
  <c r="E28" i="7"/>
  <c r="D28" i="7"/>
  <c r="C28" i="7"/>
  <c r="B28" i="7"/>
  <c r="E27" i="7"/>
  <c r="D27" i="7"/>
  <c r="C27" i="7"/>
  <c r="B27" i="7"/>
  <c r="E26" i="7"/>
  <c r="D26" i="7"/>
  <c r="C26" i="7"/>
  <c r="B26" i="7"/>
  <c r="E25" i="7"/>
  <c r="D25" i="7"/>
  <c r="C25" i="7"/>
  <c r="B25" i="7"/>
  <c r="E24" i="7"/>
  <c r="D24" i="7"/>
  <c r="C24" i="7"/>
  <c r="B24" i="7"/>
  <c r="E23" i="7"/>
  <c r="D23" i="7"/>
  <c r="C23" i="7"/>
  <c r="B23" i="7"/>
  <c r="E22" i="7"/>
  <c r="D22" i="7"/>
  <c r="C22" i="7"/>
  <c r="B22" i="7"/>
  <c r="E21" i="7"/>
  <c r="D21" i="7"/>
  <c r="C21" i="7"/>
  <c r="B21" i="7"/>
  <c r="E20" i="7"/>
  <c r="D20" i="7"/>
  <c r="C20" i="7"/>
  <c r="B20" i="7"/>
  <c r="E19" i="7"/>
  <c r="D19" i="7"/>
  <c r="C19" i="7"/>
  <c r="B19" i="7"/>
  <c r="E18" i="7"/>
  <c r="D18" i="7"/>
  <c r="C18" i="7"/>
  <c r="B18" i="7"/>
  <c r="E17" i="7"/>
  <c r="D17" i="7"/>
  <c r="C17" i="7"/>
  <c r="B17" i="7"/>
  <c r="E16" i="7"/>
  <c r="D16" i="7"/>
  <c r="C16" i="7"/>
  <c r="B16" i="7"/>
  <c r="E15" i="7"/>
  <c r="D15" i="7"/>
  <c r="C15" i="7"/>
  <c r="B15" i="7"/>
  <c r="E14" i="7"/>
  <c r="D14" i="7"/>
  <c r="C14" i="7"/>
  <c r="B14" i="7"/>
  <c r="E13" i="7"/>
  <c r="D13" i="7"/>
  <c r="C13" i="7"/>
  <c r="B13" i="7"/>
  <c r="E12" i="7"/>
  <c r="D12" i="7"/>
  <c r="C12" i="7"/>
  <c r="B12" i="7"/>
  <c r="E11" i="7"/>
  <c r="D11" i="7"/>
  <c r="C11" i="7"/>
  <c r="B11" i="7"/>
  <c r="F12" i="7" l="1"/>
  <c r="G12" i="7" s="1"/>
  <c r="F13" i="7"/>
  <c r="G13" i="7" s="1"/>
  <c r="F16" i="7"/>
  <c r="G16" i="7" s="1"/>
  <c r="F17" i="7"/>
  <c r="G17" i="7" s="1"/>
  <c r="F19" i="7"/>
  <c r="G19" i="7" s="1"/>
  <c r="F21" i="7"/>
  <c r="G21" i="7" s="1"/>
  <c r="F23" i="7"/>
  <c r="G23" i="7" s="1"/>
  <c r="F25" i="7"/>
  <c r="G25" i="7" s="1"/>
  <c r="F27" i="7"/>
  <c r="G27" i="7" s="1"/>
  <c r="F29" i="7"/>
  <c r="G29" i="7" s="1"/>
  <c r="F31" i="7"/>
  <c r="G31" i="7" s="1"/>
  <c r="F11" i="7"/>
  <c r="F14" i="7"/>
  <c r="G14" i="7" s="1"/>
  <c r="F15" i="7"/>
  <c r="G15" i="7" s="1"/>
  <c r="F18" i="7"/>
  <c r="G18" i="7" s="1"/>
  <c r="F20" i="7"/>
  <c r="G20" i="7" s="1"/>
  <c r="F22" i="7"/>
  <c r="G22" i="7" s="1"/>
  <c r="F24" i="7"/>
  <c r="G24" i="7" s="1"/>
  <c r="F26" i="7"/>
  <c r="G26" i="7" s="1"/>
  <c r="F28" i="7"/>
  <c r="G28" i="7" s="1"/>
  <c r="F30" i="7"/>
  <c r="G30" i="7" s="1"/>
  <c r="D16" i="6"/>
  <c r="E12" i="4"/>
  <c r="D12" i="4"/>
  <c r="E11" i="4"/>
  <c r="D11" i="4"/>
  <c r="E10" i="4"/>
  <c r="D10" i="4"/>
  <c r="E9" i="4"/>
  <c r="D9" i="4"/>
  <c r="D15" i="6"/>
  <c r="D14" i="6"/>
  <c r="D13" i="6"/>
  <c r="D10" i="6"/>
</calcChain>
</file>

<file path=xl/sharedStrings.xml><?xml version="1.0" encoding="utf-8"?>
<sst xmlns="http://schemas.openxmlformats.org/spreadsheetml/2006/main" count="53" uniqueCount="41">
  <si>
    <r>
      <t xml:space="preserve">Dimensions </t>
    </r>
    <r>
      <rPr>
        <b/>
        <i/>
        <sz val="10"/>
        <rFont val="Arial"/>
        <family val="2"/>
      </rPr>
      <t>m</t>
    </r>
    <r>
      <rPr>
        <b/>
        <sz val="10"/>
        <rFont val="Arial"/>
        <family val="2"/>
      </rPr>
      <t xml:space="preserve"> et </t>
    </r>
    <r>
      <rPr>
        <b/>
        <i/>
        <sz val="10"/>
        <rFont val="Arial"/>
        <family val="2"/>
      </rPr>
      <t>n</t>
    </r>
    <r>
      <rPr>
        <b/>
        <sz val="10"/>
        <rFont val="Arial"/>
        <family val="2"/>
      </rPr>
      <t xml:space="preserve"> </t>
    </r>
  </si>
  <si>
    <t xml:space="preserve">Noms des variables </t>
  </si>
  <si>
    <t xml:space="preserve">x1 </t>
  </si>
  <si>
    <t>x2</t>
  </si>
  <si>
    <t>M.G.</t>
  </si>
  <si>
    <t>Signe</t>
  </si>
  <si>
    <t>Const.</t>
  </si>
  <si>
    <r>
      <t xml:space="preserve">Coefficients </t>
    </r>
    <r>
      <rPr>
        <b/>
        <i/>
        <sz val="10"/>
        <rFont val="Arial"/>
        <family val="2"/>
      </rPr>
      <t>c</t>
    </r>
    <r>
      <rPr>
        <b/>
        <i/>
        <vertAlign val="subscript"/>
        <sz val="10"/>
        <rFont val="Arial"/>
        <family val="2"/>
      </rPr>
      <t>j</t>
    </r>
    <r>
      <rPr>
        <b/>
        <sz val="10"/>
        <rFont val="Arial"/>
        <family val="2"/>
      </rPr>
      <t xml:space="preserve"> et valeur de </t>
    </r>
    <r>
      <rPr>
        <b/>
        <i/>
        <sz val="10"/>
        <rFont val="Arial"/>
        <family val="2"/>
      </rPr>
      <t>z</t>
    </r>
  </si>
  <si>
    <t>Contraintes technologiques</t>
  </si>
  <si>
    <r>
      <t>Types des variables (</t>
    </r>
    <r>
      <rPr>
        <b/>
        <i/>
        <sz val="10"/>
        <rFont val="Arial"/>
        <family val="2"/>
      </rPr>
      <t xml:space="preserve">a priori </t>
    </r>
    <r>
      <rPr>
        <b/>
        <sz val="10"/>
        <rFont val="Arial"/>
        <family val="2"/>
      </rPr>
      <t>≥ 0)</t>
    </r>
  </si>
  <si>
    <r>
      <t xml:space="preserve">Valeurs des variables </t>
    </r>
    <r>
      <rPr>
        <b/>
        <i/>
        <sz val="10"/>
        <rFont val="Arial"/>
        <family val="2"/>
      </rPr>
      <t>x</t>
    </r>
    <r>
      <rPr>
        <b/>
        <i/>
        <vertAlign val="subscript"/>
        <sz val="10"/>
        <rFont val="Arial"/>
        <family val="2"/>
      </rPr>
      <t>j</t>
    </r>
  </si>
  <si>
    <t>Problème de maximisation</t>
  </si>
  <si>
    <t>&lt;=</t>
  </si>
  <si>
    <t>=</t>
  </si>
  <si>
    <t>z2</t>
  </si>
  <si>
    <t>Point</t>
  </si>
  <si>
    <t>z1</t>
  </si>
  <si>
    <t>A</t>
  </si>
  <si>
    <t>B</t>
  </si>
  <si>
    <t>C</t>
  </si>
  <si>
    <t>O</t>
  </si>
  <si>
    <t>MOG6-06 Les affiches de Vunéon</t>
  </si>
  <si>
    <t>Ent</t>
  </si>
  <si>
    <t>Valeur optimale de z1</t>
  </si>
  <si>
    <t>w</t>
  </si>
  <si>
    <t>zO</t>
  </si>
  <si>
    <t>zA</t>
  </si>
  <si>
    <t>zB</t>
  </si>
  <si>
    <t>zC</t>
  </si>
  <si>
    <t>Optimum</t>
  </si>
  <si>
    <t>x1</t>
  </si>
  <si>
    <t>Sommet</t>
  </si>
  <si>
    <t>z*</t>
  </si>
  <si>
    <t>B ou C</t>
  </si>
  <si>
    <t xml:space="preserve">Profit :  </t>
  </si>
  <si>
    <t xml:space="preserve">Impact :  </t>
  </si>
  <si>
    <t>z1  =  500 x1 + 750 x2</t>
  </si>
  <si>
    <t>z2  =  20 x1 + 60 x2</t>
  </si>
  <si>
    <t>Séparation</t>
  </si>
  <si>
    <t>Montage</t>
  </si>
  <si>
    <t>Contrôle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</si>
</sst>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theme="1"/>
      <name val="Arial"/>
      <family val="2"/>
    </font>
    <font>
      <b/>
      <sz val="12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i/>
      <vertAlign val="subscript"/>
      <sz val="10"/>
      <name val="Arial"/>
      <family val="2"/>
    </font>
    <font>
      <sz val="10"/>
      <color indexed="9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4" borderId="0" xfId="0" applyFont="1" applyFill="1" applyBorder="1"/>
    <xf numFmtId="0" fontId="0" fillId="4" borderId="0" xfId="0" applyFill="1"/>
    <xf numFmtId="0" fontId="2" fillId="4" borderId="0" xfId="0" applyFont="1" applyFill="1"/>
    <xf numFmtId="0" fontId="3" fillId="4" borderId="0" xfId="0" applyFont="1" applyFill="1"/>
    <xf numFmtId="0" fontId="0" fillId="4" borderId="0" xfId="0" applyFill="1" applyBorder="1" applyAlignment="1">
      <alignment horizontal="right"/>
    </xf>
    <xf numFmtId="0" fontId="5" fillId="4" borderId="0" xfId="0" applyFont="1" applyFill="1" applyAlignment="1">
      <alignment horizontal="right"/>
    </xf>
    <xf numFmtId="0" fontId="5" fillId="4" borderId="0" xfId="0" applyFont="1" applyFill="1" applyAlignment="1">
      <alignment horizontal="center"/>
    </xf>
    <xf numFmtId="0" fontId="0" fillId="4" borderId="0" xfId="0" applyFill="1" applyBorder="1"/>
    <xf numFmtId="0" fontId="5" fillId="4" borderId="0" xfId="0" applyFont="1" applyFill="1" applyBorder="1"/>
    <xf numFmtId="0" fontId="5" fillId="4" borderId="0" xfId="0" applyFont="1" applyFill="1"/>
    <xf numFmtId="0" fontId="0" fillId="4" borderId="1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right"/>
    </xf>
    <xf numFmtId="0" fontId="7" fillId="4" borderId="0" xfId="0" applyFont="1" applyFill="1" applyBorder="1"/>
    <xf numFmtId="0" fontId="5" fillId="4" borderId="0" xfId="0" applyNumberFormat="1" applyFont="1" applyFill="1" applyBorder="1"/>
    <xf numFmtId="0" fontId="0" fillId="4" borderId="0" xfId="0" applyFill="1" applyAlignment="1">
      <alignment horizontal="center"/>
    </xf>
    <xf numFmtId="2" fontId="0" fillId="4" borderId="0" xfId="0" applyNumberFormat="1" applyFill="1" applyBorder="1"/>
    <xf numFmtId="0" fontId="0" fillId="4" borderId="8" xfId="0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3" xfId="0" applyFont="1" applyFill="1" applyBorder="1" applyAlignment="1">
      <alignment horizontal="center"/>
    </xf>
    <xf numFmtId="0" fontId="8" fillId="4" borderId="15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6" xfId="0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3" fontId="0" fillId="4" borderId="5" xfId="0" applyNumberFormat="1" applyFill="1" applyBorder="1" applyAlignment="1">
      <alignment horizontal="center"/>
    </xf>
    <xf numFmtId="3" fontId="0" fillId="4" borderId="0" xfId="0" applyNumberFormat="1" applyFill="1" applyBorder="1" applyAlignment="1">
      <alignment horizontal="center"/>
    </xf>
    <xf numFmtId="3" fontId="0" fillId="4" borderId="7" xfId="0" applyNumberFormat="1" applyFill="1" applyBorder="1" applyAlignment="1">
      <alignment horizontal="center"/>
    </xf>
    <xf numFmtId="3" fontId="0" fillId="4" borderId="8" xfId="0" applyNumberFormat="1" applyFill="1" applyBorder="1" applyAlignment="1">
      <alignment horizontal="center"/>
    </xf>
    <xf numFmtId="3" fontId="0" fillId="4" borderId="9" xfId="0" applyNumberFormat="1" applyFill="1" applyBorder="1" applyAlignment="1">
      <alignment horizontal="center"/>
    </xf>
    <xf numFmtId="3" fontId="0" fillId="4" borderId="11" xfId="0" applyNumberFormat="1" applyFill="1" applyBorder="1" applyAlignment="1">
      <alignment horizontal="center"/>
    </xf>
    <xf numFmtId="3" fontId="0" fillId="4" borderId="4" xfId="0" applyNumberFormat="1" applyFill="1" applyBorder="1"/>
    <xf numFmtId="3" fontId="0" fillId="4" borderId="7" xfId="0" applyNumberFormat="1" applyFill="1" applyBorder="1"/>
    <xf numFmtId="3" fontId="0" fillId="4" borderId="11" xfId="0" applyNumberFormat="1" applyFill="1" applyBorder="1"/>
    <xf numFmtId="3" fontId="7" fillId="2" borderId="15" xfId="0" applyNumberFormat="1" applyFont="1" applyFill="1" applyBorder="1"/>
    <xf numFmtId="3" fontId="5" fillId="3" borderId="3" xfId="0" applyNumberFormat="1" applyFont="1" applyFill="1" applyBorder="1"/>
    <xf numFmtId="3" fontId="5" fillId="3" borderId="6" xfId="0" applyNumberFormat="1" applyFont="1" applyFill="1" applyBorder="1"/>
    <xf numFmtId="3" fontId="5" fillId="3" borderId="10" xfId="0" applyNumberFormat="1" applyFont="1" applyFill="1" applyBorder="1"/>
    <xf numFmtId="3" fontId="0" fillId="4" borderId="0" xfId="0" applyNumberFormat="1" applyFill="1"/>
    <xf numFmtId="0" fontId="0" fillId="4" borderId="13" xfId="0" applyFill="1" applyBorder="1" applyAlignment="1">
      <alignment horizontal="right"/>
    </xf>
    <xf numFmtId="0" fontId="0" fillId="4" borderId="14" xfId="0" applyFill="1" applyBorder="1" applyAlignment="1">
      <alignment horizontal="right"/>
    </xf>
    <xf numFmtId="0" fontId="0" fillId="4" borderId="0" xfId="0" applyFill="1" applyAlignment="1">
      <alignment horizontal="right"/>
    </xf>
    <xf numFmtId="2" fontId="0" fillId="4" borderId="1" xfId="0" applyNumberFormat="1" applyFill="1" applyBorder="1" applyAlignment="1">
      <alignment horizontal="right"/>
    </xf>
    <xf numFmtId="2" fontId="0" fillId="4" borderId="2" xfId="0" applyNumberFormat="1" applyFill="1" applyBorder="1" applyAlignment="1">
      <alignment horizontal="right"/>
    </xf>
    <xf numFmtId="2" fontId="0" fillId="4" borderId="5" xfId="0" applyNumberFormat="1" applyFill="1" applyBorder="1" applyAlignment="1">
      <alignment horizontal="right"/>
    </xf>
    <xf numFmtId="2" fontId="0" fillId="4" borderId="0" xfId="0" applyNumberFormat="1" applyFill="1" applyBorder="1" applyAlignment="1">
      <alignment horizontal="right"/>
    </xf>
    <xf numFmtId="2" fontId="0" fillId="4" borderId="8" xfId="0" applyNumberFormat="1" applyFill="1" applyBorder="1" applyAlignment="1">
      <alignment horizontal="right"/>
    </xf>
    <xf numFmtId="2" fontId="0" fillId="4" borderId="9" xfId="0" applyNumberFormat="1" applyFill="1" applyBorder="1" applyAlignment="1">
      <alignment horizontal="right"/>
    </xf>
    <xf numFmtId="3" fontId="7" fillId="2" borderId="0" xfId="0" applyNumberFormat="1" applyFont="1" applyFill="1" applyAlignment="1">
      <alignment horizontal="right"/>
    </xf>
    <xf numFmtId="3" fontId="0" fillId="4" borderId="1" xfId="0" applyNumberFormat="1" applyFill="1" applyBorder="1" applyAlignment="1">
      <alignment horizontal="center"/>
    </xf>
    <xf numFmtId="3" fontId="0" fillId="4" borderId="4" xfId="0" applyNumberFormat="1" applyFill="1" applyBorder="1" applyAlignment="1">
      <alignment horizontal="center"/>
    </xf>
    <xf numFmtId="3" fontId="0" fillId="4" borderId="15" xfId="0" applyNumberFormat="1" applyFill="1" applyBorder="1"/>
    <xf numFmtId="0" fontId="0" fillId="4" borderId="14" xfId="0" quotePrefix="1" applyFill="1" applyBorder="1" applyAlignment="1">
      <alignment horizontal="center"/>
    </xf>
    <xf numFmtId="1" fontId="0" fillId="4" borderId="13" xfId="0" applyNumberFormat="1" applyFill="1" applyBorder="1" applyAlignment="1">
      <alignment horizontal="right"/>
    </xf>
    <xf numFmtId="1" fontId="0" fillId="4" borderId="14" xfId="0" applyNumberFormat="1" applyFill="1" applyBorder="1" applyAlignment="1">
      <alignment horizontal="right"/>
    </xf>
    <xf numFmtId="3" fontId="0" fillId="4" borderId="0" xfId="0" applyNumberFormat="1" applyFill="1" applyAlignment="1">
      <alignment horizontal="right"/>
    </xf>
    <xf numFmtId="3" fontId="0" fillId="4" borderId="0" xfId="0" applyNumberForma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abSelected="1" workbookViewId="0">
      <selection activeCell="Q24" sqref="Q24"/>
    </sheetView>
  </sheetViews>
  <sheetFormatPr baseColWidth="10" defaultRowHeight="18" customHeight="1" x14ac:dyDescent="0.2"/>
  <cols>
    <col min="1" max="1" width="11.7109375" style="2" customWidth="1"/>
    <col min="2" max="2" width="13.28515625" style="2" bestFit="1" customWidth="1"/>
    <col min="3" max="3" width="11.5703125" style="2" bestFit="1" customWidth="1"/>
    <col min="4" max="16384" width="11.42578125" style="2"/>
  </cols>
  <sheetData>
    <row r="1" spans="1:5" ht="18" customHeight="1" x14ac:dyDescent="0.25">
      <c r="A1" s="1" t="s">
        <v>21</v>
      </c>
    </row>
    <row r="4" spans="1:5" ht="18" customHeight="1" x14ac:dyDescent="0.2">
      <c r="A4" s="2" t="s">
        <v>34</v>
      </c>
      <c r="B4" s="2" t="s">
        <v>36</v>
      </c>
    </row>
    <row r="5" spans="1:5" ht="18" customHeight="1" x14ac:dyDescent="0.2">
      <c r="A5" s="2" t="s">
        <v>35</v>
      </c>
      <c r="B5" s="2" t="s">
        <v>37</v>
      </c>
    </row>
    <row r="8" spans="1:5" ht="18" customHeight="1" x14ac:dyDescent="0.2">
      <c r="A8" s="21" t="s">
        <v>15</v>
      </c>
      <c r="B8" s="22" t="s">
        <v>2</v>
      </c>
      <c r="C8" s="24" t="s">
        <v>3</v>
      </c>
      <c r="D8" s="22" t="s">
        <v>16</v>
      </c>
      <c r="E8" s="23" t="s">
        <v>14</v>
      </c>
    </row>
    <row r="9" spans="1:5" ht="18" customHeight="1" x14ac:dyDescent="0.2">
      <c r="A9" s="25" t="s">
        <v>20</v>
      </c>
      <c r="B9" s="27">
        <v>0</v>
      </c>
      <c r="C9" s="28">
        <v>0</v>
      </c>
      <c r="D9" s="51">
        <f>500*B9+750*C9</f>
        <v>0</v>
      </c>
      <c r="E9" s="52">
        <f>20*B9+60*C9</f>
        <v>0</v>
      </c>
    </row>
    <row r="10" spans="1:5" ht="18" customHeight="1" x14ac:dyDescent="0.2">
      <c r="A10" s="25" t="s">
        <v>17</v>
      </c>
      <c r="B10" s="27">
        <v>0</v>
      </c>
      <c r="C10" s="28">
        <v>400</v>
      </c>
      <c r="D10" s="27">
        <f t="shared" ref="D10:D12" si="0">500*B10+750*C10</f>
        <v>300000</v>
      </c>
      <c r="E10" s="29">
        <f t="shared" ref="E10:E12" si="1">20*B10+60*C10</f>
        <v>24000</v>
      </c>
    </row>
    <row r="11" spans="1:5" ht="18" customHeight="1" x14ac:dyDescent="0.2">
      <c r="A11" s="25" t="s">
        <v>18</v>
      </c>
      <c r="B11" s="27">
        <v>500</v>
      </c>
      <c r="C11" s="28">
        <v>200</v>
      </c>
      <c r="D11" s="27">
        <f t="shared" si="0"/>
        <v>400000</v>
      </c>
      <c r="E11" s="29">
        <f t="shared" si="1"/>
        <v>22000</v>
      </c>
    </row>
    <row r="12" spans="1:5" ht="18" customHeight="1" x14ac:dyDescent="0.2">
      <c r="A12" s="26" t="s">
        <v>19</v>
      </c>
      <c r="B12" s="30">
        <v>800</v>
      </c>
      <c r="C12" s="31">
        <v>0</v>
      </c>
      <c r="D12" s="30">
        <f t="shared" si="0"/>
        <v>400000</v>
      </c>
      <c r="E12" s="32">
        <f t="shared" si="1"/>
        <v>16000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workbookViewId="0">
      <selection activeCell="I27" sqref="I27"/>
    </sheetView>
  </sheetViews>
  <sheetFormatPr baseColWidth="10" defaultRowHeight="12.75" x14ac:dyDescent="0.2"/>
  <cols>
    <col min="1" max="1" width="33" style="2" customWidth="1"/>
    <col min="2" max="3" width="9.7109375" style="2" customWidth="1"/>
    <col min="4" max="4" width="9.5703125" style="2" customWidth="1"/>
    <col min="5" max="5" width="6.7109375" style="2" customWidth="1"/>
    <col min="6" max="6" width="7.28515625" style="2" customWidth="1"/>
    <col min="7" max="16384" width="11.42578125" style="2"/>
  </cols>
  <sheetData>
    <row r="1" spans="1:14" ht="15.75" x14ac:dyDescent="0.25">
      <c r="A1" s="1" t="s">
        <v>21</v>
      </c>
    </row>
    <row r="3" spans="1:14" x14ac:dyDescent="0.2">
      <c r="A3" s="3" t="s">
        <v>11</v>
      </c>
    </row>
    <row r="4" spans="1:14" x14ac:dyDescent="0.2">
      <c r="D4" s="3"/>
      <c r="E4" s="3"/>
    </row>
    <row r="5" spans="1:14" x14ac:dyDescent="0.2">
      <c r="A5" s="4" t="s">
        <v>0</v>
      </c>
      <c r="B5" s="43">
        <v>4</v>
      </c>
      <c r="C5" s="43">
        <v>2</v>
      </c>
    </row>
    <row r="6" spans="1:14" x14ac:dyDescent="0.2">
      <c r="B6" s="43"/>
      <c r="C6" s="43"/>
    </row>
    <row r="7" spans="1:14" x14ac:dyDescent="0.2">
      <c r="B7" s="43"/>
      <c r="C7" s="43"/>
    </row>
    <row r="8" spans="1:14" x14ac:dyDescent="0.2">
      <c r="A8" s="4" t="s">
        <v>1</v>
      </c>
      <c r="B8" s="5" t="s">
        <v>2</v>
      </c>
      <c r="C8" s="5" t="s">
        <v>3</v>
      </c>
      <c r="D8" s="6" t="s">
        <v>4</v>
      </c>
      <c r="E8" s="7" t="s">
        <v>5</v>
      </c>
      <c r="F8" s="6" t="s">
        <v>6</v>
      </c>
      <c r="G8" s="5"/>
      <c r="H8" s="5"/>
      <c r="I8" s="5"/>
      <c r="J8" s="5"/>
      <c r="K8" s="5"/>
      <c r="L8" s="15"/>
      <c r="M8" s="14"/>
      <c r="N8" s="15"/>
    </row>
    <row r="9" spans="1:14" x14ac:dyDescent="0.2">
      <c r="G9" s="8"/>
      <c r="H9" s="8"/>
      <c r="I9" s="8"/>
      <c r="J9" s="8"/>
      <c r="K9" s="8"/>
      <c r="L9" s="8"/>
      <c r="M9" s="8"/>
      <c r="N9" s="8"/>
    </row>
    <row r="10" spans="1:14" ht="14.25" x14ac:dyDescent="0.25">
      <c r="A10" s="4" t="s">
        <v>7</v>
      </c>
      <c r="B10" s="41">
        <v>20</v>
      </c>
      <c r="C10" s="42">
        <v>60</v>
      </c>
      <c r="D10" s="36">
        <f>SUMPRODUCT(xj,cj)</f>
        <v>22000</v>
      </c>
      <c r="F10" s="9"/>
      <c r="G10" s="9"/>
      <c r="H10" s="9"/>
      <c r="I10" s="9"/>
      <c r="J10" s="9"/>
      <c r="K10" s="9"/>
      <c r="L10" s="16"/>
      <c r="M10" s="8"/>
      <c r="N10" s="9"/>
    </row>
    <row r="11" spans="1:14" x14ac:dyDescent="0.2">
      <c r="B11" s="43"/>
      <c r="C11" s="43"/>
      <c r="G11" s="9"/>
      <c r="H11" s="9"/>
      <c r="I11" s="9"/>
      <c r="J11" s="9"/>
      <c r="K11" s="9"/>
      <c r="L11" s="8"/>
      <c r="M11" s="8"/>
      <c r="N11" s="8"/>
    </row>
    <row r="12" spans="1:14" x14ac:dyDescent="0.2">
      <c r="A12" s="4" t="s">
        <v>8</v>
      </c>
      <c r="B12" s="43"/>
      <c r="C12" s="43"/>
      <c r="G12" s="9"/>
      <c r="H12" s="9"/>
      <c r="I12" s="9"/>
      <c r="J12" s="9"/>
      <c r="K12" s="9"/>
      <c r="L12" s="8"/>
      <c r="M12" s="8"/>
      <c r="N12" s="8"/>
    </row>
    <row r="13" spans="1:14" x14ac:dyDescent="0.2">
      <c r="A13" s="2" t="s">
        <v>38</v>
      </c>
      <c r="B13" s="44">
        <v>1</v>
      </c>
      <c r="C13" s="45">
        <v>1.5</v>
      </c>
      <c r="D13" s="37">
        <f>SUMPRODUCT(xj,B13:C13)</f>
        <v>800</v>
      </c>
      <c r="E13" s="11" t="s">
        <v>12</v>
      </c>
      <c r="F13" s="33">
        <v>800</v>
      </c>
      <c r="G13" s="9"/>
      <c r="H13" s="9"/>
      <c r="I13" s="9"/>
      <c r="J13" s="9"/>
      <c r="K13" s="9"/>
      <c r="L13" s="17"/>
      <c r="M13" s="13"/>
      <c r="N13" s="8"/>
    </row>
    <row r="14" spans="1:14" x14ac:dyDescent="0.2">
      <c r="A14" s="2" t="s">
        <v>39</v>
      </c>
      <c r="B14" s="46">
        <v>0.5</v>
      </c>
      <c r="C14" s="47">
        <v>1</v>
      </c>
      <c r="D14" s="38">
        <f>SUMPRODUCT(xj,B14:C14)</f>
        <v>450</v>
      </c>
      <c r="E14" s="12" t="s">
        <v>12</v>
      </c>
      <c r="F14" s="34">
        <v>2500</v>
      </c>
      <c r="G14" s="9"/>
      <c r="H14" s="9"/>
      <c r="I14" s="9"/>
      <c r="J14" s="9"/>
      <c r="K14" s="9"/>
      <c r="L14" s="17"/>
      <c r="M14" s="13"/>
      <c r="N14" s="8"/>
    </row>
    <row r="15" spans="1:14" x14ac:dyDescent="0.2">
      <c r="A15" s="2" t="s">
        <v>40</v>
      </c>
      <c r="B15" s="48">
        <v>0.04</v>
      </c>
      <c r="C15" s="49">
        <v>0.1</v>
      </c>
      <c r="D15" s="39">
        <f>SUMPRODUCT(xj,B15:C15)</f>
        <v>40</v>
      </c>
      <c r="E15" s="20" t="s">
        <v>12</v>
      </c>
      <c r="F15" s="35">
        <v>40</v>
      </c>
      <c r="G15" s="9"/>
      <c r="H15" s="9"/>
      <c r="I15" s="9"/>
      <c r="J15" s="9"/>
      <c r="K15" s="9"/>
      <c r="L15" s="17"/>
      <c r="M15" s="13"/>
      <c r="N15" s="8"/>
    </row>
    <row r="16" spans="1:14" x14ac:dyDescent="0.2">
      <c r="A16" s="10" t="s">
        <v>23</v>
      </c>
      <c r="B16" s="55">
        <v>500</v>
      </c>
      <c r="C16" s="56">
        <v>750</v>
      </c>
      <c r="D16" s="39">
        <f>SUMPRODUCT(xj,B16:C16)</f>
        <v>400000</v>
      </c>
      <c r="E16" s="54" t="s">
        <v>13</v>
      </c>
      <c r="F16" s="53">
        <v>400000</v>
      </c>
      <c r="G16" s="9"/>
      <c r="H16" s="9"/>
      <c r="I16" s="9"/>
      <c r="J16" s="9"/>
      <c r="K16" s="9"/>
      <c r="L16" s="17"/>
      <c r="M16" s="13"/>
      <c r="N16" s="8"/>
    </row>
    <row r="17" spans="1:14" x14ac:dyDescent="0.2">
      <c r="A17" s="10"/>
      <c r="B17" s="5"/>
      <c r="C17" s="5"/>
      <c r="D17" s="9"/>
      <c r="E17" s="14"/>
      <c r="F17" s="9"/>
      <c r="G17" s="9"/>
      <c r="H17" s="9"/>
      <c r="I17" s="9"/>
      <c r="J17" s="9"/>
      <c r="K17" s="9"/>
    </row>
    <row r="18" spans="1:14" x14ac:dyDescent="0.2">
      <c r="A18" s="4" t="s">
        <v>9</v>
      </c>
      <c r="B18" s="43" t="s">
        <v>22</v>
      </c>
      <c r="C18" s="43" t="s">
        <v>22</v>
      </c>
      <c r="D18" s="15"/>
      <c r="E18" s="15"/>
      <c r="F18" s="15"/>
      <c r="G18" s="15"/>
      <c r="H18" s="15"/>
      <c r="I18" s="15"/>
      <c r="J18" s="15"/>
      <c r="K18" s="15"/>
    </row>
    <row r="19" spans="1:14" x14ac:dyDescent="0.2">
      <c r="A19" s="4"/>
      <c r="B19" s="5"/>
      <c r="C19" s="5"/>
      <c r="D19" s="9"/>
      <c r="E19" s="14"/>
      <c r="F19" s="9"/>
      <c r="G19" s="9"/>
      <c r="H19" s="9"/>
      <c r="I19" s="9"/>
      <c r="J19" s="9"/>
      <c r="K19" s="9"/>
    </row>
    <row r="20" spans="1:14" ht="14.25" x14ac:dyDescent="0.25">
      <c r="A20" s="4" t="s">
        <v>10</v>
      </c>
      <c r="B20" s="50">
        <v>500</v>
      </c>
      <c r="C20" s="50">
        <v>200</v>
      </c>
      <c r="D20" s="15"/>
      <c r="E20" s="15"/>
      <c r="F20" s="15"/>
      <c r="G20" s="15"/>
      <c r="H20" s="15"/>
      <c r="I20" s="15"/>
      <c r="J20" s="15"/>
      <c r="K20" s="15"/>
      <c r="M20" s="18"/>
      <c r="N20" s="8"/>
    </row>
    <row r="21" spans="1:14" x14ac:dyDescent="0.2">
      <c r="D21" s="10"/>
      <c r="E21" s="10"/>
      <c r="F21" s="10"/>
      <c r="G21" s="10"/>
      <c r="H21" s="10"/>
      <c r="I21" s="10"/>
      <c r="J21" s="10"/>
      <c r="K21" s="10"/>
    </row>
    <row r="23" spans="1:14" x14ac:dyDescent="0.2">
      <c r="E23" s="40"/>
    </row>
    <row r="25" spans="1:14" x14ac:dyDescent="0.2">
      <c r="B25" s="5"/>
      <c r="C25" s="5"/>
    </row>
    <row r="26" spans="1:14" x14ac:dyDescent="0.2">
      <c r="B26" s="8"/>
      <c r="C26" s="8"/>
    </row>
    <row r="27" spans="1:14" x14ac:dyDescent="0.2">
      <c r="B27" s="8"/>
      <c r="C27" s="8"/>
    </row>
    <row r="28" spans="1:14" x14ac:dyDescent="0.2">
      <c r="B28" s="8"/>
      <c r="C28" s="1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workbookViewId="0">
      <selection activeCell="I34" sqref="I34"/>
    </sheetView>
  </sheetViews>
  <sheetFormatPr baseColWidth="10" defaultRowHeight="12.75" x14ac:dyDescent="0.2"/>
  <cols>
    <col min="1" max="6" width="12.7109375" style="2" customWidth="1"/>
    <col min="7" max="7" width="11.42578125" style="43"/>
    <col min="8" max="16384" width="11.42578125" style="2"/>
  </cols>
  <sheetData>
    <row r="1" spans="1:11" ht="15.75" x14ac:dyDescent="0.25">
      <c r="A1" s="1" t="s">
        <v>21</v>
      </c>
    </row>
    <row r="3" spans="1:11" x14ac:dyDescent="0.2">
      <c r="D3" s="10"/>
      <c r="E3" s="10"/>
      <c r="F3" s="10"/>
      <c r="G3" s="6"/>
      <c r="H3" s="10"/>
      <c r="I3" s="10"/>
      <c r="J3" s="10"/>
      <c r="K3" s="10"/>
    </row>
    <row r="4" spans="1:11" x14ac:dyDescent="0.2">
      <c r="A4" s="2" t="s">
        <v>31</v>
      </c>
      <c r="B4" s="43" t="s">
        <v>20</v>
      </c>
      <c r="C4" s="43" t="s">
        <v>17</v>
      </c>
      <c r="D4" s="6" t="s">
        <v>18</v>
      </c>
      <c r="E4" s="6" t="s">
        <v>19</v>
      </c>
      <c r="F4" s="10"/>
      <c r="G4" s="6"/>
      <c r="H4" s="10"/>
      <c r="I4" s="10"/>
      <c r="J4" s="10"/>
      <c r="K4" s="10"/>
    </row>
    <row r="5" spans="1:11" x14ac:dyDescent="0.2">
      <c r="A5" s="2" t="s">
        <v>30</v>
      </c>
      <c r="B5" s="2">
        <v>0</v>
      </c>
      <c r="C5" s="2">
        <v>0</v>
      </c>
      <c r="D5" s="10">
        <v>500</v>
      </c>
      <c r="E5" s="10">
        <v>800</v>
      </c>
      <c r="F5" s="10"/>
      <c r="G5" s="6"/>
      <c r="H5" s="10"/>
      <c r="I5" s="10"/>
      <c r="J5" s="10"/>
      <c r="K5" s="10"/>
    </row>
    <row r="6" spans="1:11" x14ac:dyDescent="0.2">
      <c r="A6" s="2" t="s">
        <v>3</v>
      </c>
      <c r="B6" s="2">
        <v>0</v>
      </c>
      <c r="C6" s="2">
        <v>400</v>
      </c>
      <c r="D6" s="10">
        <v>200</v>
      </c>
      <c r="E6" s="10">
        <v>0</v>
      </c>
      <c r="F6" s="10"/>
      <c r="G6" s="6"/>
      <c r="H6" s="10"/>
      <c r="I6" s="10"/>
      <c r="J6" s="10"/>
      <c r="K6" s="10"/>
    </row>
    <row r="7" spans="1:11" x14ac:dyDescent="0.2">
      <c r="D7" s="10"/>
      <c r="E7" s="10"/>
      <c r="F7" s="10"/>
      <c r="G7" s="6"/>
      <c r="H7" s="10"/>
      <c r="I7" s="10"/>
      <c r="J7" s="10"/>
      <c r="K7" s="10"/>
    </row>
    <row r="9" spans="1:11" x14ac:dyDescent="0.2">
      <c r="A9" s="43" t="s">
        <v>24</v>
      </c>
      <c r="B9" s="43" t="s">
        <v>25</v>
      </c>
      <c r="C9" s="43" t="s">
        <v>26</v>
      </c>
      <c r="D9" s="43" t="s">
        <v>27</v>
      </c>
      <c r="E9" s="57" t="s">
        <v>28</v>
      </c>
      <c r="F9" s="43" t="s">
        <v>32</v>
      </c>
      <c r="G9" s="43" t="s">
        <v>29</v>
      </c>
    </row>
    <row r="11" spans="1:11" x14ac:dyDescent="0.2">
      <c r="A11" s="2">
        <v>0</v>
      </c>
      <c r="B11" s="58">
        <f>(500*B$5+750*B$6)+(20*B$5+60*B$6)*$A11</f>
        <v>0</v>
      </c>
      <c r="C11" s="58">
        <f t="shared" ref="C11:E31" si="0">(500*C$5+750*C$6)+(20*C$5+60*C$6)*$A11</f>
        <v>300000</v>
      </c>
      <c r="D11" s="58">
        <f t="shared" si="0"/>
        <v>400000</v>
      </c>
      <c r="E11" s="58">
        <f t="shared" si="0"/>
        <v>400000</v>
      </c>
      <c r="F11" s="40">
        <f>MAX(B11:E11)</f>
        <v>400000</v>
      </c>
      <c r="G11" s="43" t="s">
        <v>33</v>
      </c>
    </row>
    <row r="12" spans="1:11" x14ac:dyDescent="0.2">
      <c r="A12" s="2">
        <v>5</v>
      </c>
      <c r="B12" s="58">
        <f t="shared" ref="B12:B31" si="1">(500*B$5+750*B$6)+(20*B$5+60*B$6)*$A12</f>
        <v>0</v>
      </c>
      <c r="C12" s="58">
        <f t="shared" si="0"/>
        <v>420000</v>
      </c>
      <c r="D12" s="58">
        <f t="shared" si="0"/>
        <v>510000</v>
      </c>
      <c r="E12" s="58">
        <f t="shared" si="0"/>
        <v>480000</v>
      </c>
      <c r="F12" s="40">
        <f t="shared" ref="F12:F31" si="2">MAX(B12:E12)</f>
        <v>510000</v>
      </c>
      <c r="G12" s="43" t="str">
        <f t="shared" ref="G12:G31" si="3">IF(F12=C12,"A",IF(D12=D12,"B","C"))</f>
        <v>B</v>
      </c>
    </row>
    <row r="13" spans="1:11" x14ac:dyDescent="0.2">
      <c r="A13" s="2">
        <v>10</v>
      </c>
      <c r="B13" s="58">
        <f t="shared" si="1"/>
        <v>0</v>
      </c>
      <c r="C13" s="58">
        <f t="shared" si="0"/>
        <v>540000</v>
      </c>
      <c r="D13" s="58">
        <f t="shared" si="0"/>
        <v>620000</v>
      </c>
      <c r="E13" s="58">
        <f t="shared" si="0"/>
        <v>560000</v>
      </c>
      <c r="F13" s="40">
        <f t="shared" si="2"/>
        <v>620000</v>
      </c>
      <c r="G13" s="43" t="str">
        <f t="shared" si="3"/>
        <v>B</v>
      </c>
    </row>
    <row r="14" spans="1:11" x14ac:dyDescent="0.2">
      <c r="A14" s="2">
        <v>15</v>
      </c>
      <c r="B14" s="58">
        <f t="shared" si="1"/>
        <v>0</v>
      </c>
      <c r="C14" s="58">
        <f t="shared" si="0"/>
        <v>660000</v>
      </c>
      <c r="D14" s="58">
        <f t="shared" si="0"/>
        <v>730000</v>
      </c>
      <c r="E14" s="58">
        <f t="shared" si="0"/>
        <v>640000</v>
      </c>
      <c r="F14" s="40">
        <f t="shared" si="2"/>
        <v>730000</v>
      </c>
      <c r="G14" s="43" t="str">
        <f t="shared" si="3"/>
        <v>B</v>
      </c>
    </row>
    <row r="15" spans="1:11" x14ac:dyDescent="0.2">
      <c r="A15" s="2">
        <v>20</v>
      </c>
      <c r="B15" s="58">
        <f t="shared" si="1"/>
        <v>0</v>
      </c>
      <c r="C15" s="58">
        <f t="shared" si="0"/>
        <v>780000</v>
      </c>
      <c r="D15" s="58">
        <f t="shared" si="0"/>
        <v>840000</v>
      </c>
      <c r="E15" s="58">
        <f t="shared" si="0"/>
        <v>720000</v>
      </c>
      <c r="F15" s="40">
        <f t="shared" si="2"/>
        <v>840000</v>
      </c>
      <c r="G15" s="43" t="str">
        <f t="shared" si="3"/>
        <v>B</v>
      </c>
    </row>
    <row r="16" spans="1:11" x14ac:dyDescent="0.2">
      <c r="A16" s="2">
        <v>25</v>
      </c>
      <c r="B16" s="58">
        <f t="shared" si="1"/>
        <v>0</v>
      </c>
      <c r="C16" s="58">
        <f t="shared" si="0"/>
        <v>900000</v>
      </c>
      <c r="D16" s="58">
        <f t="shared" si="0"/>
        <v>950000</v>
      </c>
      <c r="E16" s="58">
        <f t="shared" si="0"/>
        <v>800000</v>
      </c>
      <c r="F16" s="40">
        <f t="shared" si="2"/>
        <v>950000</v>
      </c>
      <c r="G16" s="43" t="str">
        <f t="shared" si="3"/>
        <v>B</v>
      </c>
    </row>
    <row r="17" spans="1:7" x14ac:dyDescent="0.2">
      <c r="A17" s="2">
        <v>30</v>
      </c>
      <c r="B17" s="58">
        <f t="shared" si="1"/>
        <v>0</v>
      </c>
      <c r="C17" s="58">
        <f t="shared" si="0"/>
        <v>1020000</v>
      </c>
      <c r="D17" s="58">
        <f t="shared" si="0"/>
        <v>1060000</v>
      </c>
      <c r="E17" s="58">
        <f t="shared" si="0"/>
        <v>880000</v>
      </c>
      <c r="F17" s="40">
        <f t="shared" si="2"/>
        <v>1060000</v>
      </c>
      <c r="G17" s="43" t="str">
        <f t="shared" si="3"/>
        <v>B</v>
      </c>
    </row>
    <row r="18" spans="1:7" x14ac:dyDescent="0.2">
      <c r="A18" s="2">
        <v>35</v>
      </c>
      <c r="B18" s="58">
        <f t="shared" si="1"/>
        <v>0</v>
      </c>
      <c r="C18" s="58">
        <f t="shared" si="0"/>
        <v>1140000</v>
      </c>
      <c r="D18" s="58">
        <f t="shared" si="0"/>
        <v>1170000</v>
      </c>
      <c r="E18" s="58">
        <f t="shared" si="0"/>
        <v>960000</v>
      </c>
      <c r="F18" s="40">
        <f t="shared" si="2"/>
        <v>1170000</v>
      </c>
      <c r="G18" s="43" t="str">
        <f t="shared" si="3"/>
        <v>B</v>
      </c>
    </row>
    <row r="19" spans="1:7" x14ac:dyDescent="0.2">
      <c r="A19" s="2">
        <v>40</v>
      </c>
      <c r="B19" s="58">
        <f t="shared" si="1"/>
        <v>0</v>
      </c>
      <c r="C19" s="58">
        <f t="shared" si="0"/>
        <v>1260000</v>
      </c>
      <c r="D19" s="58">
        <f t="shared" si="0"/>
        <v>1280000</v>
      </c>
      <c r="E19" s="58">
        <f t="shared" si="0"/>
        <v>1040000</v>
      </c>
      <c r="F19" s="40">
        <f t="shared" si="2"/>
        <v>1280000</v>
      </c>
      <c r="G19" s="43" t="str">
        <f t="shared" si="3"/>
        <v>B</v>
      </c>
    </row>
    <row r="20" spans="1:7" x14ac:dyDescent="0.2">
      <c r="A20" s="2">
        <v>45</v>
      </c>
      <c r="B20" s="58">
        <f t="shared" si="1"/>
        <v>0</v>
      </c>
      <c r="C20" s="58">
        <f t="shared" si="0"/>
        <v>1380000</v>
      </c>
      <c r="D20" s="58">
        <f t="shared" si="0"/>
        <v>1390000</v>
      </c>
      <c r="E20" s="58">
        <f t="shared" si="0"/>
        <v>1120000</v>
      </c>
      <c r="F20" s="40">
        <f t="shared" si="2"/>
        <v>1390000</v>
      </c>
      <c r="G20" s="43" t="str">
        <f t="shared" si="3"/>
        <v>B</v>
      </c>
    </row>
    <row r="21" spans="1:7" x14ac:dyDescent="0.2">
      <c r="A21" s="2">
        <v>50</v>
      </c>
      <c r="B21" s="58">
        <f t="shared" si="1"/>
        <v>0</v>
      </c>
      <c r="C21" s="58">
        <f t="shared" si="0"/>
        <v>1500000</v>
      </c>
      <c r="D21" s="58">
        <f t="shared" si="0"/>
        <v>1500000</v>
      </c>
      <c r="E21" s="58">
        <f t="shared" si="0"/>
        <v>1200000</v>
      </c>
      <c r="F21" s="40">
        <f t="shared" si="2"/>
        <v>1500000</v>
      </c>
      <c r="G21" s="43" t="str">
        <f t="shared" si="3"/>
        <v>A</v>
      </c>
    </row>
    <row r="22" spans="1:7" x14ac:dyDescent="0.2">
      <c r="A22" s="2">
        <v>55</v>
      </c>
      <c r="B22" s="58">
        <f t="shared" si="1"/>
        <v>0</v>
      </c>
      <c r="C22" s="58">
        <f t="shared" si="0"/>
        <v>1620000</v>
      </c>
      <c r="D22" s="58">
        <f t="shared" si="0"/>
        <v>1610000</v>
      </c>
      <c r="E22" s="58">
        <f t="shared" si="0"/>
        <v>1280000</v>
      </c>
      <c r="F22" s="40">
        <f t="shared" si="2"/>
        <v>1620000</v>
      </c>
      <c r="G22" s="43" t="str">
        <f t="shared" si="3"/>
        <v>A</v>
      </c>
    </row>
    <row r="23" spans="1:7" x14ac:dyDescent="0.2">
      <c r="A23" s="2">
        <v>60</v>
      </c>
      <c r="B23" s="58">
        <f t="shared" si="1"/>
        <v>0</v>
      </c>
      <c r="C23" s="58">
        <f t="shared" si="0"/>
        <v>1740000</v>
      </c>
      <c r="D23" s="58">
        <f t="shared" si="0"/>
        <v>1720000</v>
      </c>
      <c r="E23" s="58">
        <f t="shared" si="0"/>
        <v>1360000</v>
      </c>
      <c r="F23" s="40">
        <f t="shared" si="2"/>
        <v>1740000</v>
      </c>
      <c r="G23" s="43" t="str">
        <f t="shared" si="3"/>
        <v>A</v>
      </c>
    </row>
    <row r="24" spans="1:7" x14ac:dyDescent="0.2">
      <c r="A24" s="2">
        <v>65</v>
      </c>
      <c r="B24" s="58">
        <f t="shared" si="1"/>
        <v>0</v>
      </c>
      <c r="C24" s="58">
        <f t="shared" si="0"/>
        <v>1860000</v>
      </c>
      <c r="D24" s="58">
        <f t="shared" si="0"/>
        <v>1830000</v>
      </c>
      <c r="E24" s="58">
        <f t="shared" si="0"/>
        <v>1440000</v>
      </c>
      <c r="F24" s="40">
        <f t="shared" si="2"/>
        <v>1860000</v>
      </c>
      <c r="G24" s="43" t="str">
        <f t="shared" si="3"/>
        <v>A</v>
      </c>
    </row>
    <row r="25" spans="1:7" x14ac:dyDescent="0.2">
      <c r="A25" s="2">
        <v>70</v>
      </c>
      <c r="B25" s="58">
        <f t="shared" si="1"/>
        <v>0</v>
      </c>
      <c r="C25" s="58">
        <f t="shared" si="0"/>
        <v>1980000</v>
      </c>
      <c r="D25" s="58">
        <f t="shared" si="0"/>
        <v>1940000</v>
      </c>
      <c r="E25" s="58">
        <f t="shared" si="0"/>
        <v>1520000</v>
      </c>
      <c r="F25" s="40">
        <f t="shared" si="2"/>
        <v>1980000</v>
      </c>
      <c r="G25" s="43" t="str">
        <f t="shared" si="3"/>
        <v>A</v>
      </c>
    </row>
    <row r="26" spans="1:7" x14ac:dyDescent="0.2">
      <c r="A26" s="2">
        <v>75</v>
      </c>
      <c r="B26" s="58">
        <f t="shared" si="1"/>
        <v>0</v>
      </c>
      <c r="C26" s="58">
        <f t="shared" si="0"/>
        <v>2100000</v>
      </c>
      <c r="D26" s="58">
        <f t="shared" si="0"/>
        <v>2050000</v>
      </c>
      <c r="E26" s="58">
        <f t="shared" si="0"/>
        <v>1600000</v>
      </c>
      <c r="F26" s="40">
        <f t="shared" si="2"/>
        <v>2100000</v>
      </c>
      <c r="G26" s="43" t="str">
        <f t="shared" si="3"/>
        <v>A</v>
      </c>
    </row>
    <row r="27" spans="1:7" x14ac:dyDescent="0.2">
      <c r="A27" s="2">
        <v>80</v>
      </c>
      <c r="B27" s="58">
        <f t="shared" si="1"/>
        <v>0</v>
      </c>
      <c r="C27" s="58">
        <f t="shared" si="0"/>
        <v>2220000</v>
      </c>
      <c r="D27" s="58">
        <f t="shared" si="0"/>
        <v>2160000</v>
      </c>
      <c r="E27" s="58">
        <f t="shared" si="0"/>
        <v>1680000</v>
      </c>
      <c r="F27" s="40">
        <f t="shared" si="2"/>
        <v>2220000</v>
      </c>
      <c r="G27" s="43" t="str">
        <f t="shared" si="3"/>
        <v>A</v>
      </c>
    </row>
    <row r="28" spans="1:7" x14ac:dyDescent="0.2">
      <c r="A28" s="2">
        <v>85</v>
      </c>
      <c r="B28" s="58">
        <f t="shared" si="1"/>
        <v>0</v>
      </c>
      <c r="C28" s="58">
        <f t="shared" si="0"/>
        <v>2340000</v>
      </c>
      <c r="D28" s="58">
        <f t="shared" si="0"/>
        <v>2270000</v>
      </c>
      <c r="E28" s="58">
        <f t="shared" si="0"/>
        <v>1760000</v>
      </c>
      <c r="F28" s="40">
        <f t="shared" si="2"/>
        <v>2340000</v>
      </c>
      <c r="G28" s="43" t="str">
        <f t="shared" si="3"/>
        <v>A</v>
      </c>
    </row>
    <row r="29" spans="1:7" x14ac:dyDescent="0.2">
      <c r="A29" s="2">
        <v>90</v>
      </c>
      <c r="B29" s="58">
        <f t="shared" si="1"/>
        <v>0</v>
      </c>
      <c r="C29" s="58">
        <f t="shared" si="0"/>
        <v>2460000</v>
      </c>
      <c r="D29" s="58">
        <f t="shared" si="0"/>
        <v>2380000</v>
      </c>
      <c r="E29" s="58">
        <f t="shared" si="0"/>
        <v>1840000</v>
      </c>
      <c r="F29" s="40">
        <f t="shared" si="2"/>
        <v>2460000</v>
      </c>
      <c r="G29" s="43" t="str">
        <f t="shared" si="3"/>
        <v>A</v>
      </c>
    </row>
    <row r="30" spans="1:7" x14ac:dyDescent="0.2">
      <c r="A30" s="2">
        <v>95</v>
      </c>
      <c r="B30" s="58">
        <f t="shared" si="1"/>
        <v>0</v>
      </c>
      <c r="C30" s="58">
        <f t="shared" si="0"/>
        <v>2580000</v>
      </c>
      <c r="D30" s="58">
        <f t="shared" si="0"/>
        <v>2490000</v>
      </c>
      <c r="E30" s="58">
        <f t="shared" si="0"/>
        <v>1920000</v>
      </c>
      <c r="F30" s="40">
        <f t="shared" si="2"/>
        <v>2580000</v>
      </c>
      <c r="G30" s="43" t="str">
        <f t="shared" si="3"/>
        <v>A</v>
      </c>
    </row>
    <row r="31" spans="1:7" x14ac:dyDescent="0.2">
      <c r="A31" s="2">
        <v>100</v>
      </c>
      <c r="B31" s="58">
        <f t="shared" si="1"/>
        <v>0</v>
      </c>
      <c r="C31" s="58">
        <f t="shared" si="0"/>
        <v>2700000</v>
      </c>
      <c r="D31" s="58">
        <f t="shared" si="0"/>
        <v>2600000</v>
      </c>
      <c r="E31" s="58">
        <f t="shared" si="0"/>
        <v>2000000</v>
      </c>
      <c r="F31" s="40">
        <f t="shared" si="2"/>
        <v>2700000</v>
      </c>
      <c r="G31" s="43" t="str">
        <f t="shared" si="3"/>
        <v>A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3</vt:i4>
      </vt:variant>
    </vt:vector>
  </HeadingPairs>
  <TitlesOfParts>
    <vt:vector size="6" baseType="lpstr">
      <vt:lpstr>(bc)</vt:lpstr>
      <vt:lpstr>(d)</vt:lpstr>
      <vt:lpstr>(f)</vt:lpstr>
      <vt:lpstr>'(d)'!cj</vt:lpstr>
      <vt:lpstr>'(d)'!xj</vt:lpstr>
      <vt:lpstr>'(d)'!z</vt:lpstr>
    </vt:vector>
  </TitlesOfParts>
  <Company>OPTIMO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MOG6-06.xlsx</dc:title>
  <dc:subject>Les affiches de Vunéon</dc:subject>
  <dc:creator>Nobert, Ouellet, Parent</dc:creator>
  <dc:description>Méthodes d'optimisation pour la gestion,
Nobert, Ouellet, Parent,
Cheneliere, 2016,
chapitre 6, problème 6</dc:description>
  <cp:lastModifiedBy>Roch Ouellet</cp:lastModifiedBy>
  <dcterms:created xsi:type="dcterms:W3CDTF">2008-09-16T16:30:11Z</dcterms:created>
  <dcterms:modified xsi:type="dcterms:W3CDTF">2015-11-25T19:15:11Z</dcterms:modified>
</cp:coreProperties>
</file>