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9P\"/>
    </mc:Choice>
  </mc:AlternateContent>
  <bookViews>
    <workbookView xWindow="360" yWindow="225" windowWidth="14880" windowHeight="9345"/>
  </bookViews>
  <sheets>
    <sheet name="(a)" sheetId="1" r:id="rId1"/>
    <sheet name="(b)" sheetId="2" r:id="rId2"/>
    <sheet name="(c)" sheetId="3" r:id="rId3"/>
  </sheets>
  <calcPr calcId="152511" calcMode="manual" calcCompleted="0" calcOnSave="0"/>
</workbook>
</file>

<file path=xl/calcChain.xml><?xml version="1.0" encoding="utf-8"?>
<calcChain xmlns="http://schemas.openxmlformats.org/spreadsheetml/2006/main">
  <c r="C25" i="3" l="1"/>
  <c r="C24" i="3"/>
  <c r="C23" i="3"/>
  <c r="C22" i="3"/>
  <c r="C21" i="3"/>
  <c r="C20" i="3"/>
  <c r="C19" i="3"/>
  <c r="E24" i="3" s="1"/>
  <c r="B24" i="3"/>
  <c r="B23" i="3"/>
  <c r="B22" i="3"/>
  <c r="B21" i="3"/>
  <c r="B20" i="3"/>
  <c r="B25" i="3"/>
  <c r="B19" i="3"/>
  <c r="B20" i="1"/>
  <c r="C20" i="1"/>
  <c r="B21" i="1"/>
  <c r="C21" i="1"/>
  <c r="D23" i="3" l="1"/>
  <c r="D24" i="3"/>
  <c r="D21" i="3"/>
  <c r="E25" i="3"/>
  <c r="F24" i="3"/>
  <c r="E20" i="3"/>
  <c r="E22" i="3"/>
  <c r="D20" i="3"/>
  <c r="E21" i="3"/>
  <c r="D22" i="3"/>
  <c r="E23" i="3"/>
  <c r="F23" i="3" s="1"/>
  <c r="D25" i="3"/>
  <c r="F25" i="3" s="1"/>
  <c r="E18" i="3"/>
  <c r="E16" i="3"/>
  <c r="E17" i="3"/>
  <c r="E19" i="3"/>
  <c r="D16" i="3"/>
  <c r="D17" i="3"/>
  <c r="D18" i="3"/>
  <c r="F18" i="3" s="1"/>
  <c r="D19" i="3"/>
  <c r="F19" i="3" s="1"/>
  <c r="D20" i="1"/>
  <c r="D21" i="1"/>
  <c r="C24" i="2"/>
  <c r="B24" i="2"/>
  <c r="C23" i="2"/>
  <c r="B23" i="2"/>
  <c r="C22" i="2"/>
  <c r="B22" i="2"/>
  <c r="F21" i="3" l="1"/>
  <c r="F22" i="3"/>
  <c r="F20" i="3"/>
  <c r="D23" i="2"/>
  <c r="D24" i="2"/>
  <c r="E21" i="1"/>
  <c r="F17" i="3"/>
  <c r="F16" i="3"/>
  <c r="E20" i="1"/>
  <c r="D22" i="2"/>
  <c r="E23" i="2" l="1"/>
  <c r="G17" i="3"/>
  <c r="G18" i="3"/>
  <c r="G25" i="3"/>
  <c r="G16" i="3"/>
  <c r="G19" i="3"/>
  <c r="E24" i="2"/>
  <c r="E22" i="2"/>
</calcChain>
</file>

<file path=xl/sharedStrings.xml><?xml version="1.0" encoding="utf-8"?>
<sst xmlns="http://schemas.openxmlformats.org/spreadsheetml/2006/main" count="103" uniqueCount="42">
  <si>
    <t>Caisse électorale</t>
  </si>
  <si>
    <t>Option</t>
  </si>
  <si>
    <t>Liste des options:</t>
  </si>
  <si>
    <t>Tableau des résultats conditionnels (bénéfice en k$)</t>
  </si>
  <si>
    <t xml:space="preserve">B :  </t>
  </si>
  <si>
    <t xml:space="preserve"> </t>
  </si>
  <si>
    <t xml:space="preserve">C :  </t>
  </si>
  <si>
    <t>Banquet</t>
  </si>
  <si>
    <t>Concert en plein air</t>
  </si>
  <si>
    <t>Liste des événements:</t>
  </si>
  <si>
    <t xml:space="preserve">BT :  </t>
  </si>
  <si>
    <t xml:space="preserve">MT :  </t>
  </si>
  <si>
    <t>Beau temps (temps au beau fixe)</t>
  </si>
  <si>
    <t>Mauvais temps (temps inclément)</t>
  </si>
  <si>
    <t>B</t>
  </si>
  <si>
    <t>C</t>
  </si>
  <si>
    <t>BT</t>
  </si>
  <si>
    <t>MT</t>
  </si>
  <si>
    <t>ÉC</t>
  </si>
  <si>
    <t>Décision</t>
  </si>
  <si>
    <t>Regrets et critère de regret minimax</t>
  </si>
  <si>
    <t>Regrets</t>
  </si>
  <si>
    <t>Minimax</t>
  </si>
  <si>
    <t xml:space="preserve">G :  </t>
  </si>
  <si>
    <t>Tournoi de golf</t>
  </si>
  <si>
    <t>G</t>
  </si>
  <si>
    <t>Tournoi de golf,sans assurance</t>
  </si>
  <si>
    <t>Résultats conditionnels</t>
  </si>
  <si>
    <r>
      <t>A(</t>
    </r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) :  </t>
    </r>
  </si>
  <si>
    <r>
      <t xml:space="preserve">Tournoi de golf, avec assurance et une prime de </t>
    </r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k$</t>
    </r>
  </si>
  <si>
    <r>
      <t>A(</t>
    </r>
    <r>
      <rPr>
        <b/>
        <sz val="10"/>
        <rFont val="Arial"/>
        <family val="2"/>
      </rPr>
      <t>4)</t>
    </r>
  </si>
  <si>
    <r>
      <t>A(</t>
    </r>
    <r>
      <rPr>
        <b/>
        <sz val="10"/>
        <rFont val="Arial"/>
        <family val="2"/>
      </rPr>
      <t>10)</t>
    </r>
  </si>
  <si>
    <t>Tableau des résultats conditionnels et des regrets</t>
  </si>
  <si>
    <t>MOG9-03</t>
  </si>
  <si>
    <t>Question (c)</t>
  </si>
  <si>
    <t>Question (b)</t>
  </si>
  <si>
    <t>Question (a)</t>
  </si>
  <si>
    <t>A(5)</t>
  </si>
  <si>
    <t>A(6)</t>
  </si>
  <si>
    <t>A(7)</t>
  </si>
  <si>
    <t>A(8)</t>
  </si>
  <si>
    <t>A(9)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</si>
</sst>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0" fontId="2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right"/>
    </xf>
    <xf numFmtId="0" fontId="2" fillId="2" borderId="0" xfId="0" applyFont="1" applyFill="1"/>
    <xf numFmtId="0" fontId="1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Q27" sqref="Q27"/>
    </sheetView>
  </sheetViews>
  <sheetFormatPr baseColWidth="10" defaultRowHeight="15" x14ac:dyDescent="0.25"/>
  <cols>
    <col min="1" max="16384" width="11.42578125" style="2"/>
  </cols>
  <sheetData>
    <row r="1" spans="1:4" x14ac:dyDescent="0.25">
      <c r="A1" s="25" t="s">
        <v>33</v>
      </c>
      <c r="B1" s="25" t="s">
        <v>0</v>
      </c>
      <c r="C1" s="26"/>
      <c r="D1" s="26" t="s">
        <v>36</v>
      </c>
    </row>
    <row r="4" spans="1:4" x14ac:dyDescent="0.25">
      <c r="A4" s="1" t="s">
        <v>2</v>
      </c>
      <c r="C4" s="3" t="s">
        <v>4</v>
      </c>
      <c r="D4" s="2" t="s">
        <v>7</v>
      </c>
    </row>
    <row r="5" spans="1:4" x14ac:dyDescent="0.25">
      <c r="B5" s="2" t="s">
        <v>5</v>
      </c>
      <c r="C5" s="3" t="s">
        <v>6</v>
      </c>
      <c r="D5" s="2" t="s">
        <v>8</v>
      </c>
    </row>
    <row r="7" spans="1:4" x14ac:dyDescent="0.25">
      <c r="A7" s="1" t="s">
        <v>9</v>
      </c>
      <c r="C7" s="3" t="s">
        <v>10</v>
      </c>
      <c r="D7" s="2" t="s">
        <v>12</v>
      </c>
    </row>
    <row r="8" spans="1:4" x14ac:dyDescent="0.25">
      <c r="C8" s="3" t="s">
        <v>11</v>
      </c>
      <c r="D8" s="2" t="s">
        <v>13</v>
      </c>
    </row>
    <row r="9" spans="1:4" x14ac:dyDescent="0.25">
      <c r="C9" s="3"/>
    </row>
    <row r="11" spans="1:4" ht="16.5" thickBot="1" x14ac:dyDescent="0.3">
      <c r="A11" s="1" t="s">
        <v>3</v>
      </c>
      <c r="B11" s="4"/>
      <c r="C11" s="4"/>
    </row>
    <row r="12" spans="1:4" ht="15.75" thickBot="1" x14ac:dyDescent="0.3">
      <c r="A12" s="5" t="s">
        <v>1</v>
      </c>
      <c r="B12" s="6" t="s">
        <v>16</v>
      </c>
      <c r="C12" s="7" t="s">
        <v>17</v>
      </c>
    </row>
    <row r="13" spans="1:4" x14ac:dyDescent="0.25">
      <c r="A13" s="8" t="s">
        <v>14</v>
      </c>
      <c r="B13" s="9">
        <v>50</v>
      </c>
      <c r="C13" s="10">
        <v>50</v>
      </c>
    </row>
    <row r="14" spans="1:4" ht="15.75" thickBot="1" x14ac:dyDescent="0.3">
      <c r="A14" s="11" t="s">
        <v>15</v>
      </c>
      <c r="B14" s="12">
        <v>70</v>
      </c>
      <c r="C14" s="13">
        <v>25</v>
      </c>
    </row>
    <row r="17" spans="1:5" ht="15.75" thickBot="1" x14ac:dyDescent="0.3">
      <c r="A17" s="14" t="s">
        <v>20</v>
      </c>
    </row>
    <row r="18" spans="1:5" ht="15.75" thickBot="1" x14ac:dyDescent="0.3">
      <c r="A18" s="41" t="s">
        <v>1</v>
      </c>
      <c r="B18" s="43" t="s">
        <v>21</v>
      </c>
      <c r="C18" s="44"/>
      <c r="D18" s="45" t="s">
        <v>22</v>
      </c>
      <c r="E18" s="46"/>
    </row>
    <row r="19" spans="1:5" ht="15.75" thickBot="1" x14ac:dyDescent="0.3">
      <c r="A19" s="42"/>
      <c r="B19" s="15" t="s">
        <v>16</v>
      </c>
      <c r="C19" s="16" t="s">
        <v>17</v>
      </c>
      <c r="D19" s="8" t="s">
        <v>18</v>
      </c>
      <c r="E19" s="8" t="s">
        <v>19</v>
      </c>
    </row>
    <row r="20" spans="1:5" x14ac:dyDescent="0.25">
      <c r="A20" s="15" t="s">
        <v>14</v>
      </c>
      <c r="B20" s="17">
        <f>MAX(B$13:B$14)-B13</f>
        <v>20</v>
      </c>
      <c r="C20" s="18">
        <f t="shared" ref="C20:C21" si="0">MAX(C$13:C$14)-C13</f>
        <v>0</v>
      </c>
      <c r="D20" s="17">
        <f>MAX(B20:C20)</f>
        <v>20</v>
      </c>
      <c r="E20" s="8" t="str">
        <f>IF(D20=MIN(D$20:D$21),A20," ")</f>
        <v>B</v>
      </c>
    </row>
    <row r="21" spans="1:5" ht="15.75" thickBot="1" x14ac:dyDescent="0.3">
      <c r="A21" s="19" t="s">
        <v>15</v>
      </c>
      <c r="B21" s="20">
        <f t="shared" ref="B21" si="1">MAX(B$13:B$14)-B14</f>
        <v>0</v>
      </c>
      <c r="C21" s="21">
        <f t="shared" si="0"/>
        <v>25</v>
      </c>
      <c r="D21" s="20">
        <f t="shared" ref="D21" si="2">MAX(B21:C21)</f>
        <v>25</v>
      </c>
      <c r="E21" s="11" t="str">
        <f t="shared" ref="E21" si="3">IF(D21=MIN(D$20:D$21),A21," ")</f>
        <v xml:space="preserve"> </v>
      </c>
    </row>
  </sheetData>
  <mergeCells count="3">
    <mergeCell ref="A18:A19"/>
    <mergeCell ref="B18:C18"/>
    <mergeCell ref="D18:E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Q27" sqref="Q27"/>
    </sheetView>
  </sheetViews>
  <sheetFormatPr baseColWidth="10" defaultRowHeight="15" x14ac:dyDescent="0.25"/>
  <cols>
    <col min="1" max="16384" width="11.42578125" style="26"/>
  </cols>
  <sheetData>
    <row r="1" spans="1:4" x14ac:dyDescent="0.25">
      <c r="A1" s="25" t="s">
        <v>33</v>
      </c>
      <c r="B1" s="25" t="s">
        <v>0</v>
      </c>
      <c r="D1" s="26" t="s">
        <v>35</v>
      </c>
    </row>
    <row r="4" spans="1:4" x14ac:dyDescent="0.25">
      <c r="A4" s="25" t="s">
        <v>2</v>
      </c>
      <c r="C4" s="27" t="s">
        <v>4</v>
      </c>
      <c r="D4" s="26" t="s">
        <v>7</v>
      </c>
    </row>
    <row r="5" spans="1:4" x14ac:dyDescent="0.25">
      <c r="B5" s="26" t="s">
        <v>5</v>
      </c>
      <c r="C5" s="27" t="s">
        <v>6</v>
      </c>
      <c r="D5" s="26" t="s">
        <v>8</v>
      </c>
    </row>
    <row r="6" spans="1:4" x14ac:dyDescent="0.25">
      <c r="C6" s="27" t="s">
        <v>23</v>
      </c>
      <c r="D6" s="26" t="s">
        <v>24</v>
      </c>
    </row>
    <row r="8" spans="1:4" x14ac:dyDescent="0.25">
      <c r="A8" s="25" t="s">
        <v>9</v>
      </c>
      <c r="C8" s="27" t="s">
        <v>10</v>
      </c>
      <c r="D8" s="26" t="s">
        <v>12</v>
      </c>
    </row>
    <row r="9" spans="1:4" x14ac:dyDescent="0.25">
      <c r="C9" s="27" t="s">
        <v>11</v>
      </c>
      <c r="D9" s="26" t="s">
        <v>13</v>
      </c>
    </row>
    <row r="10" spans="1:4" x14ac:dyDescent="0.25">
      <c r="C10" s="27"/>
    </row>
    <row r="12" spans="1:4" ht="16.5" thickBot="1" x14ac:dyDescent="0.3">
      <c r="A12" s="25" t="s">
        <v>3</v>
      </c>
      <c r="B12" s="28"/>
      <c r="C12" s="28"/>
    </row>
    <row r="13" spans="1:4" ht="15.75" thickBot="1" x14ac:dyDescent="0.3">
      <c r="A13" s="29" t="s">
        <v>1</v>
      </c>
      <c r="B13" s="15" t="s">
        <v>16</v>
      </c>
      <c r="C13" s="16" t="s">
        <v>17</v>
      </c>
    </row>
    <row r="14" spans="1:4" x14ac:dyDescent="0.25">
      <c r="A14" s="8" t="s">
        <v>14</v>
      </c>
      <c r="B14" s="30">
        <v>50</v>
      </c>
      <c r="C14" s="10">
        <v>50</v>
      </c>
    </row>
    <row r="15" spans="1:4" x14ac:dyDescent="0.25">
      <c r="A15" s="31" t="s">
        <v>15</v>
      </c>
      <c r="B15" s="32">
        <v>70</v>
      </c>
      <c r="C15" s="33">
        <v>25</v>
      </c>
    </row>
    <row r="16" spans="1:4" ht="15.75" thickBot="1" x14ac:dyDescent="0.3">
      <c r="A16" s="11" t="s">
        <v>25</v>
      </c>
      <c r="B16" s="34">
        <v>100</v>
      </c>
      <c r="C16" s="13">
        <v>15</v>
      </c>
    </row>
    <row r="19" spans="1:5" ht="15.75" thickBot="1" x14ac:dyDescent="0.3">
      <c r="A19" s="14" t="s">
        <v>20</v>
      </c>
    </row>
    <row r="20" spans="1:5" ht="15.75" thickBot="1" x14ac:dyDescent="0.3">
      <c r="A20" s="41" t="s">
        <v>1</v>
      </c>
      <c r="B20" s="43" t="s">
        <v>21</v>
      </c>
      <c r="C20" s="44"/>
      <c r="D20" s="45" t="s">
        <v>22</v>
      </c>
      <c r="E20" s="46"/>
    </row>
    <row r="21" spans="1:5" ht="15.75" thickBot="1" x14ac:dyDescent="0.3">
      <c r="A21" s="42"/>
      <c r="B21" s="15" t="s">
        <v>16</v>
      </c>
      <c r="C21" s="16" t="s">
        <v>17</v>
      </c>
      <c r="D21" s="8" t="s">
        <v>18</v>
      </c>
      <c r="E21" s="8" t="s">
        <v>19</v>
      </c>
    </row>
    <row r="22" spans="1:5" x14ac:dyDescent="0.25">
      <c r="A22" s="15" t="s">
        <v>14</v>
      </c>
      <c r="B22" s="17">
        <f>MAX(B$14:B$16)-B14</f>
        <v>50</v>
      </c>
      <c r="C22" s="18">
        <f t="shared" ref="C22:C24" si="0">MAX(C$14:C$16)-C14</f>
        <v>0</v>
      </c>
      <c r="D22" s="17">
        <f>MAX(B22:C22)</f>
        <v>50</v>
      </c>
      <c r="E22" s="8" t="str">
        <f>IF(D22=MIN(D$22:D$24),A22," ")</f>
        <v xml:space="preserve"> </v>
      </c>
    </row>
    <row r="23" spans="1:5" x14ac:dyDescent="0.25">
      <c r="A23" s="35" t="s">
        <v>15</v>
      </c>
      <c r="B23" s="22">
        <f t="shared" ref="B23" si="1">MAX(B$14:B$16)-B15</f>
        <v>30</v>
      </c>
      <c r="C23" s="36">
        <f t="shared" si="0"/>
        <v>25</v>
      </c>
      <c r="D23" s="22">
        <f t="shared" ref="D23:D24" si="2">MAX(B23:C23)</f>
        <v>30</v>
      </c>
      <c r="E23" s="31" t="str">
        <f t="shared" ref="E23:E24" si="3">IF(D23=MIN(D$22:D$24),A23," ")</f>
        <v>C</v>
      </c>
    </row>
    <row r="24" spans="1:5" ht="15.75" thickBot="1" x14ac:dyDescent="0.3">
      <c r="A24" s="19" t="s">
        <v>25</v>
      </c>
      <c r="B24" s="20">
        <f t="shared" ref="B24" si="4">MAX(B$14:B$16)-B16</f>
        <v>0</v>
      </c>
      <c r="C24" s="21">
        <f t="shared" si="0"/>
        <v>35</v>
      </c>
      <c r="D24" s="20">
        <f t="shared" si="2"/>
        <v>35</v>
      </c>
      <c r="E24" s="11" t="str">
        <f t="shared" si="3"/>
        <v xml:space="preserve"> </v>
      </c>
    </row>
  </sheetData>
  <mergeCells count="3">
    <mergeCell ref="A20:A21"/>
    <mergeCell ref="B20:C20"/>
    <mergeCell ref="D20:E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Q27" sqref="Q27"/>
    </sheetView>
  </sheetViews>
  <sheetFormatPr baseColWidth="10" defaultRowHeight="15" x14ac:dyDescent="0.25"/>
  <cols>
    <col min="1" max="5" width="11.42578125" style="26"/>
    <col min="6" max="7" width="11.42578125" style="26" customWidth="1"/>
    <col min="8" max="16384" width="11.42578125" style="26"/>
  </cols>
  <sheetData>
    <row r="1" spans="1:7" x14ac:dyDescent="0.25">
      <c r="A1" s="25" t="s">
        <v>33</v>
      </c>
      <c r="B1" s="25" t="s">
        <v>0</v>
      </c>
      <c r="D1" s="26" t="s">
        <v>34</v>
      </c>
    </row>
    <row r="4" spans="1:7" x14ac:dyDescent="0.25">
      <c r="A4" s="25" t="s">
        <v>2</v>
      </c>
      <c r="C4" s="27" t="s">
        <v>4</v>
      </c>
      <c r="D4" s="26" t="s">
        <v>7</v>
      </c>
    </row>
    <row r="5" spans="1:7" x14ac:dyDescent="0.25">
      <c r="B5" s="26" t="s">
        <v>5</v>
      </c>
      <c r="C5" s="27" t="s">
        <v>6</v>
      </c>
      <c r="D5" s="26" t="s">
        <v>8</v>
      </c>
    </row>
    <row r="6" spans="1:7" x14ac:dyDescent="0.25">
      <c r="C6" s="27" t="s">
        <v>23</v>
      </c>
      <c r="D6" s="26" t="s">
        <v>26</v>
      </c>
    </row>
    <row r="7" spans="1:7" x14ac:dyDescent="0.25">
      <c r="C7" s="27" t="s">
        <v>28</v>
      </c>
      <c r="D7" s="26" t="s">
        <v>29</v>
      </c>
      <c r="G7" s="39"/>
    </row>
    <row r="9" spans="1:7" x14ac:dyDescent="0.25">
      <c r="A9" s="25" t="s">
        <v>9</v>
      </c>
      <c r="C9" s="27" t="s">
        <v>10</v>
      </c>
      <c r="D9" s="26" t="s">
        <v>12</v>
      </c>
    </row>
    <row r="10" spans="1:7" x14ac:dyDescent="0.25">
      <c r="C10" s="27" t="s">
        <v>11</v>
      </c>
      <c r="D10" s="26" t="s">
        <v>13</v>
      </c>
    </row>
    <row r="11" spans="1:7" x14ac:dyDescent="0.25">
      <c r="C11" s="27"/>
    </row>
    <row r="13" spans="1:7" ht="16.5" thickBot="1" x14ac:dyDescent="0.3">
      <c r="A13" s="25" t="s">
        <v>32</v>
      </c>
      <c r="B13" s="28"/>
      <c r="C13" s="28"/>
    </row>
    <row r="14" spans="1:7" ht="15.75" thickBot="1" x14ac:dyDescent="0.3">
      <c r="A14" s="41" t="s">
        <v>1</v>
      </c>
      <c r="B14" s="43" t="s">
        <v>27</v>
      </c>
      <c r="C14" s="44"/>
      <c r="D14" s="43" t="s">
        <v>21</v>
      </c>
      <c r="E14" s="44"/>
      <c r="F14" s="45" t="s">
        <v>22</v>
      </c>
      <c r="G14" s="46"/>
    </row>
    <row r="15" spans="1:7" ht="15.75" thickBot="1" x14ac:dyDescent="0.3">
      <c r="A15" s="47"/>
      <c r="B15" s="6" t="s">
        <v>16</v>
      </c>
      <c r="C15" s="7" t="s">
        <v>17</v>
      </c>
      <c r="D15" s="15" t="s">
        <v>16</v>
      </c>
      <c r="E15" s="16" t="s">
        <v>17</v>
      </c>
      <c r="F15" s="40" t="s">
        <v>18</v>
      </c>
      <c r="G15" s="8" t="s">
        <v>19</v>
      </c>
    </row>
    <row r="16" spans="1:7" x14ac:dyDescent="0.25">
      <c r="A16" s="8" t="s">
        <v>14</v>
      </c>
      <c r="B16" s="17">
        <v>50</v>
      </c>
      <c r="C16" s="38">
        <v>50</v>
      </c>
      <c r="D16" s="17">
        <f t="shared" ref="D16:E19" si="0">MAX(B$16:B$25)-B16</f>
        <v>50</v>
      </c>
      <c r="E16" s="38">
        <f t="shared" si="0"/>
        <v>0</v>
      </c>
      <c r="F16" s="18">
        <f>MAX(D16:E16)</f>
        <v>50</v>
      </c>
      <c r="G16" s="8" t="str">
        <f>IF(F16=MIN(F$16:F$25),A16," ")</f>
        <v xml:space="preserve"> </v>
      </c>
    </row>
    <row r="17" spans="1:7" x14ac:dyDescent="0.25">
      <c r="A17" s="31" t="s">
        <v>15</v>
      </c>
      <c r="B17" s="37">
        <v>70</v>
      </c>
      <c r="C17" s="33">
        <v>25</v>
      </c>
      <c r="D17" s="22">
        <f t="shared" si="0"/>
        <v>30</v>
      </c>
      <c r="E17" s="23">
        <f t="shared" si="0"/>
        <v>25</v>
      </c>
      <c r="F17" s="36">
        <f t="shared" ref="F17:F25" si="1">MAX(D17:E17)</f>
        <v>30</v>
      </c>
      <c r="G17" s="31" t="str">
        <f>IF(F17=MIN(F$16:F$25),A17," ")</f>
        <v xml:space="preserve"> </v>
      </c>
    </row>
    <row r="18" spans="1:7" x14ac:dyDescent="0.25">
      <c r="A18" s="31" t="s">
        <v>25</v>
      </c>
      <c r="B18" s="22">
        <v>100</v>
      </c>
      <c r="C18" s="23">
        <v>15</v>
      </c>
      <c r="D18" s="22">
        <f t="shared" si="0"/>
        <v>0</v>
      </c>
      <c r="E18" s="23">
        <f t="shared" si="0"/>
        <v>35</v>
      </c>
      <c r="F18" s="36">
        <f t="shared" si="1"/>
        <v>35</v>
      </c>
      <c r="G18" s="31" t="str">
        <f>IF(F18=MIN(F$16:F$25),A18," ")</f>
        <v xml:space="preserve"> </v>
      </c>
    </row>
    <row r="19" spans="1:7" x14ac:dyDescent="0.25">
      <c r="A19" s="31" t="s">
        <v>30</v>
      </c>
      <c r="B19" s="37">
        <f>B$18-4</f>
        <v>96</v>
      </c>
      <c r="C19" s="33">
        <f>C$18+2*4</f>
        <v>23</v>
      </c>
      <c r="D19" s="22">
        <f t="shared" si="0"/>
        <v>4</v>
      </c>
      <c r="E19" s="23">
        <f t="shared" si="0"/>
        <v>27</v>
      </c>
      <c r="F19" s="36">
        <f t="shared" si="1"/>
        <v>27</v>
      </c>
      <c r="G19" s="31" t="str">
        <f>IF(F19=MIN(F$16:F$25),A19," ")</f>
        <v xml:space="preserve"> </v>
      </c>
    </row>
    <row r="20" spans="1:7" x14ac:dyDescent="0.25">
      <c r="A20" s="31" t="s">
        <v>37</v>
      </c>
      <c r="B20" s="37">
        <f>B$18-5</f>
        <v>95</v>
      </c>
      <c r="C20" s="33">
        <f>C$18+2*5</f>
        <v>25</v>
      </c>
      <c r="D20" s="22">
        <f t="shared" ref="D20:D24" si="2">MAX(B$16:B$25)-B20</f>
        <v>5</v>
      </c>
      <c r="E20" s="23">
        <f t="shared" ref="E20:E24" si="3">MAX(C$16:C$25)-C20</f>
        <v>25</v>
      </c>
      <c r="F20" s="36">
        <f t="shared" ref="F20:F24" si="4">MAX(D20:E20)</f>
        <v>25</v>
      </c>
      <c r="G20" s="31"/>
    </row>
    <row r="21" spans="1:7" x14ac:dyDescent="0.25">
      <c r="A21" s="31" t="s">
        <v>38</v>
      </c>
      <c r="B21" s="37">
        <f>B$18-6</f>
        <v>94</v>
      </c>
      <c r="C21" s="33">
        <f>C$18+2*6</f>
        <v>27</v>
      </c>
      <c r="D21" s="22">
        <f t="shared" si="2"/>
        <v>6</v>
      </c>
      <c r="E21" s="23">
        <f t="shared" si="3"/>
        <v>23</v>
      </c>
      <c r="F21" s="36">
        <f t="shared" si="4"/>
        <v>23</v>
      </c>
      <c r="G21" s="31"/>
    </row>
    <row r="22" spans="1:7" x14ac:dyDescent="0.25">
      <c r="A22" s="31" t="s">
        <v>39</v>
      </c>
      <c r="B22" s="37">
        <f>B$18-7</f>
        <v>93</v>
      </c>
      <c r="C22" s="33">
        <f>C$18+2*7</f>
        <v>29</v>
      </c>
      <c r="D22" s="22">
        <f t="shared" si="2"/>
        <v>7</v>
      </c>
      <c r="E22" s="23">
        <f t="shared" si="3"/>
        <v>21</v>
      </c>
      <c r="F22" s="36">
        <f t="shared" si="4"/>
        <v>21</v>
      </c>
      <c r="G22" s="31"/>
    </row>
    <row r="23" spans="1:7" x14ac:dyDescent="0.25">
      <c r="A23" s="31" t="s">
        <v>40</v>
      </c>
      <c r="B23" s="37">
        <f>B$18-8</f>
        <v>92</v>
      </c>
      <c r="C23" s="33">
        <f>C$18+2*8</f>
        <v>31</v>
      </c>
      <c r="D23" s="22">
        <f t="shared" si="2"/>
        <v>8</v>
      </c>
      <c r="E23" s="23">
        <f t="shared" si="3"/>
        <v>19</v>
      </c>
      <c r="F23" s="36">
        <f t="shared" si="4"/>
        <v>19</v>
      </c>
      <c r="G23" s="31"/>
    </row>
    <row r="24" spans="1:7" x14ac:dyDescent="0.25">
      <c r="A24" s="31" t="s">
        <v>41</v>
      </c>
      <c r="B24" s="37">
        <f>B$18-9</f>
        <v>91</v>
      </c>
      <c r="C24" s="33">
        <f>C$18+2*9</f>
        <v>33</v>
      </c>
      <c r="D24" s="22">
        <f t="shared" si="2"/>
        <v>9</v>
      </c>
      <c r="E24" s="23">
        <f t="shared" si="3"/>
        <v>17</v>
      </c>
      <c r="F24" s="36">
        <f t="shared" si="4"/>
        <v>17</v>
      </c>
      <c r="G24" s="31"/>
    </row>
    <row r="25" spans="1:7" ht="15.75" thickBot="1" x14ac:dyDescent="0.3">
      <c r="A25" s="11" t="s">
        <v>31</v>
      </c>
      <c r="B25" s="12">
        <f>B$18-10</f>
        <v>90</v>
      </c>
      <c r="C25" s="13">
        <f>C$18+2*10</f>
        <v>35</v>
      </c>
      <c r="D25" s="20">
        <f>MAX(B$16:B$25)-B25</f>
        <v>10</v>
      </c>
      <c r="E25" s="24">
        <f>MAX(C$16:C$25)-C25</f>
        <v>15</v>
      </c>
      <c r="F25" s="21">
        <f t="shared" si="1"/>
        <v>15</v>
      </c>
      <c r="G25" s="11" t="str">
        <f>IF(F25=MIN(F$16:F$25),A25," ")</f>
        <v>A(10)</v>
      </c>
    </row>
  </sheetData>
  <mergeCells count="4">
    <mergeCell ref="A14:A15"/>
    <mergeCell ref="B14:C14"/>
    <mergeCell ref="D14:E14"/>
    <mergeCell ref="F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(a)</vt:lpstr>
      <vt:lpstr>(b)</vt:lpstr>
      <vt:lpstr>(c)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MOG9-03.xlsx</dc:title>
  <dc:subject>Caisse électorale</dc:subject>
  <dc:creator>Nobert, Ouellet, Parent</dc:creator>
  <dc:description>Méthodes d'optimisation pour la gestion,
Nobert, Ouellet, Parent,
Cheneliere, 2016,
chapitre 9, problème 3</dc:description>
  <cp:lastModifiedBy>Roch Ouellet</cp:lastModifiedBy>
  <cp:lastPrinted>2008-02-03T02:57:51Z</cp:lastPrinted>
  <dcterms:created xsi:type="dcterms:W3CDTF">2008-02-02T19:50:31Z</dcterms:created>
  <dcterms:modified xsi:type="dcterms:W3CDTF">2015-11-25T19:56:13Z</dcterms:modified>
</cp:coreProperties>
</file>